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IC\WIC Workgroups\FRAB\STUDIES\WIC PC Reports\PC 2014\WIC Racial-Ethnic Group Enrollment Data 2014\"/>
    </mc:Choice>
  </mc:AlternateContent>
  <bookViews>
    <workbookView xWindow="0" yWindow="0" windowWidth="20700" windowHeight="7530"/>
  </bookViews>
  <sheets>
    <sheet name="III. Ethnic by category" sheetId="1" r:id="rId1"/>
  </sheets>
  <definedNames>
    <definedName name="midatlantic">#REF!</definedName>
    <definedName name="midwest">#REF!</definedName>
    <definedName name="mtnplains">#REF!</definedName>
    <definedName name="northeast">#REF!</definedName>
    <definedName name="_xlnm.Print_Area" localSheetId="0">'III. Ethnic by category'!$A$1:$AB$121</definedName>
    <definedName name="_xlnm.Print_Titles" localSheetId="0">'III. Ethnic by category'!$A:$A,'III. Ethnic by category'!$2:$7</definedName>
    <definedName name="southeast">#REF!</definedName>
    <definedName name="southwest">#REF!</definedName>
    <definedName name="wester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0" i="1" l="1"/>
  <c r="R120" i="1"/>
  <c r="Q120" i="1"/>
  <c r="S118" i="1"/>
  <c r="R118" i="1"/>
  <c r="Q118" i="1"/>
  <c r="S101" i="1"/>
  <c r="R101" i="1"/>
  <c r="Q101" i="1"/>
  <c r="S78" i="1"/>
  <c r="R78" i="1"/>
  <c r="Q78" i="1"/>
  <c r="S54" i="1"/>
  <c r="R54" i="1"/>
  <c r="Q54" i="1"/>
  <c r="S45" i="1"/>
  <c r="R45" i="1"/>
  <c r="Q45" i="1"/>
  <c r="S32" i="1"/>
  <c r="R32" i="1"/>
  <c r="Q32" i="1"/>
  <c r="K20" i="1"/>
  <c r="T20" i="1"/>
  <c r="S20" i="1"/>
  <c r="R20" i="1"/>
  <c r="Q20" i="1"/>
  <c r="K19" i="1"/>
  <c r="K18" i="1"/>
  <c r="K17" i="1"/>
  <c r="K16" i="1"/>
  <c r="K15" i="1"/>
  <c r="K14" i="1"/>
  <c r="K13" i="1"/>
  <c r="K12" i="1"/>
  <c r="K11" i="1"/>
  <c r="K10" i="1"/>
  <c r="F19" i="1"/>
  <c r="F18" i="1"/>
  <c r="F17" i="1"/>
  <c r="F16" i="1"/>
  <c r="F15" i="1"/>
  <c r="F14" i="1"/>
  <c r="F13" i="1"/>
  <c r="F12" i="1"/>
  <c r="F11" i="1"/>
  <c r="F10" i="1"/>
  <c r="T32" i="1" l="1"/>
  <c r="T45" i="1"/>
  <c r="T54" i="1"/>
  <c r="T78" i="1"/>
  <c r="T101" i="1"/>
  <c r="T118" i="1"/>
  <c r="D54" i="1"/>
  <c r="C54" i="1"/>
  <c r="C120" i="1" s="1"/>
  <c r="B54" i="1"/>
  <c r="I54" i="1"/>
  <c r="H54" i="1"/>
  <c r="G54" i="1"/>
  <c r="N54" i="1"/>
  <c r="M54" i="1"/>
  <c r="L54" i="1"/>
  <c r="D78" i="1"/>
  <c r="C78" i="1"/>
  <c r="B78" i="1"/>
  <c r="I78" i="1"/>
  <c r="H78" i="1"/>
  <c r="G78" i="1"/>
  <c r="N78" i="1"/>
  <c r="M78" i="1"/>
  <c r="L78" i="1"/>
  <c r="N101" i="1"/>
  <c r="M101" i="1"/>
  <c r="L101" i="1"/>
  <c r="I101" i="1"/>
  <c r="H101" i="1"/>
  <c r="G101" i="1"/>
  <c r="D101" i="1"/>
  <c r="C101" i="1"/>
  <c r="B101" i="1"/>
  <c r="D118" i="1"/>
  <c r="C118" i="1"/>
  <c r="B118" i="1"/>
  <c r="B120" i="1" s="1"/>
  <c r="I118" i="1"/>
  <c r="H118" i="1"/>
  <c r="G118" i="1"/>
  <c r="N118" i="1"/>
  <c r="M118" i="1"/>
  <c r="L118" i="1"/>
  <c r="N45" i="1"/>
  <c r="M45" i="1"/>
  <c r="L45" i="1"/>
  <c r="I45" i="1"/>
  <c r="H45" i="1"/>
  <c r="G45" i="1"/>
  <c r="G120" i="1" s="1"/>
  <c r="D45" i="1"/>
  <c r="C45" i="1"/>
  <c r="B45" i="1"/>
  <c r="D32" i="1"/>
  <c r="C32" i="1"/>
  <c r="B32" i="1"/>
  <c r="I32" i="1"/>
  <c r="H32" i="1"/>
  <c r="G32" i="1"/>
  <c r="N32" i="1"/>
  <c r="M32" i="1"/>
  <c r="M120" i="1" s="1"/>
  <c r="L32" i="1"/>
  <c r="D20" i="1"/>
  <c r="C20" i="1"/>
  <c r="B20" i="1"/>
  <c r="I20" i="1"/>
  <c r="I120" i="1" s="1"/>
  <c r="H20" i="1"/>
  <c r="G20" i="1"/>
  <c r="N20" i="1"/>
  <c r="M20" i="1"/>
  <c r="L20" i="1"/>
  <c r="O120" i="1"/>
  <c r="N120" i="1"/>
  <c r="L120" i="1"/>
  <c r="J120" i="1"/>
  <c r="H120" i="1"/>
  <c r="E120" i="1"/>
  <c r="D120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18" i="1" s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101" i="1" s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78" i="1" s="1"/>
  <c r="E53" i="1"/>
  <c r="E52" i="1"/>
  <c r="E51" i="1"/>
  <c r="E50" i="1"/>
  <c r="E49" i="1"/>
  <c r="E48" i="1"/>
  <c r="E54" i="1" s="1"/>
  <c r="E44" i="1"/>
  <c r="E43" i="1"/>
  <c r="E42" i="1"/>
  <c r="E41" i="1"/>
  <c r="E40" i="1"/>
  <c r="E39" i="1"/>
  <c r="E38" i="1"/>
  <c r="E37" i="1"/>
  <c r="E36" i="1"/>
  <c r="E35" i="1"/>
  <c r="E45" i="1" s="1"/>
  <c r="E31" i="1"/>
  <c r="E30" i="1"/>
  <c r="E29" i="1"/>
  <c r="E28" i="1"/>
  <c r="E27" i="1"/>
  <c r="E26" i="1"/>
  <c r="E25" i="1"/>
  <c r="E24" i="1"/>
  <c r="E23" i="1"/>
  <c r="E32" i="1" s="1"/>
  <c r="E19" i="1"/>
  <c r="E18" i="1"/>
  <c r="E17" i="1"/>
  <c r="E16" i="1"/>
  <c r="E15" i="1"/>
  <c r="E14" i="1"/>
  <c r="E13" i="1"/>
  <c r="E12" i="1"/>
  <c r="E11" i="1"/>
  <c r="E10" i="1"/>
  <c r="E20" i="1" s="1"/>
  <c r="J20" i="1"/>
  <c r="J32" i="1"/>
  <c r="J45" i="1"/>
  <c r="J54" i="1"/>
  <c r="J78" i="1"/>
  <c r="J101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3" i="1"/>
  <c r="J52" i="1"/>
  <c r="J51" i="1"/>
  <c r="J50" i="1"/>
  <c r="J49" i="1"/>
  <c r="J48" i="1"/>
  <c r="J44" i="1"/>
  <c r="J43" i="1"/>
  <c r="J42" i="1"/>
  <c r="J41" i="1"/>
  <c r="J40" i="1"/>
  <c r="J39" i="1"/>
  <c r="J38" i="1"/>
  <c r="J37" i="1"/>
  <c r="J36" i="1"/>
  <c r="J35" i="1"/>
  <c r="J31" i="1"/>
  <c r="J30" i="1"/>
  <c r="J29" i="1"/>
  <c r="J28" i="1"/>
  <c r="J27" i="1"/>
  <c r="J26" i="1"/>
  <c r="J25" i="1"/>
  <c r="J24" i="1"/>
  <c r="J23" i="1"/>
  <c r="J19" i="1"/>
  <c r="J18" i="1"/>
  <c r="J17" i="1"/>
  <c r="J16" i="1"/>
  <c r="J15" i="1"/>
  <c r="J14" i="1"/>
  <c r="J13" i="1"/>
  <c r="J12" i="1"/>
  <c r="J11" i="1"/>
  <c r="J10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18" i="1" s="1"/>
  <c r="O105" i="1"/>
  <c r="O104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101" i="1" s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78" i="1" s="1"/>
  <c r="O57" i="1"/>
  <c r="O53" i="1"/>
  <c r="O52" i="1"/>
  <c r="O51" i="1"/>
  <c r="O50" i="1"/>
  <c r="O49" i="1"/>
  <c r="O48" i="1"/>
  <c r="O54" i="1" s="1"/>
  <c r="O44" i="1"/>
  <c r="O43" i="1"/>
  <c r="O42" i="1"/>
  <c r="O41" i="1"/>
  <c r="O40" i="1"/>
  <c r="O39" i="1"/>
  <c r="O38" i="1"/>
  <c r="O37" i="1"/>
  <c r="O45" i="1" s="1"/>
  <c r="O36" i="1"/>
  <c r="O35" i="1"/>
  <c r="O31" i="1"/>
  <c r="O30" i="1"/>
  <c r="O29" i="1"/>
  <c r="O28" i="1"/>
  <c r="O27" i="1"/>
  <c r="O26" i="1"/>
  <c r="O25" i="1"/>
  <c r="O24" i="1"/>
  <c r="O23" i="1"/>
  <c r="O19" i="1"/>
  <c r="O18" i="1"/>
  <c r="O17" i="1"/>
  <c r="O16" i="1"/>
  <c r="O15" i="1"/>
  <c r="O14" i="1"/>
  <c r="O13" i="1"/>
  <c r="O12" i="1"/>
  <c r="O11" i="1"/>
  <c r="O10" i="1"/>
  <c r="O32" i="1"/>
  <c r="O20" i="1"/>
  <c r="T120" i="1" l="1"/>
  <c r="F20" i="1"/>
</calcChain>
</file>

<file path=xl/sharedStrings.xml><?xml version="1.0" encoding="utf-8"?>
<sst xmlns="http://schemas.openxmlformats.org/spreadsheetml/2006/main" count="132" uniqueCount="112">
  <si>
    <t>NATIONAL TOTAL</t>
  </si>
  <si>
    <t>REGIONAL TOTAL</t>
  </si>
  <si>
    <t>NORTHERN MARIANA ISLANDS</t>
  </si>
  <si>
    <t>WASHINGTON</t>
  </si>
  <si>
    <t>OREGON</t>
  </si>
  <si>
    <t xml:space="preserve">   NV INTER TRIBAL</t>
  </si>
  <si>
    <t>NEVADA</t>
  </si>
  <si>
    <t>IDAHO</t>
  </si>
  <si>
    <t>HAWAII</t>
  </si>
  <si>
    <t>GUAM</t>
  </si>
  <si>
    <t>CALIFORNIA</t>
  </si>
  <si>
    <t xml:space="preserve">   AZ INTER TRIBAL</t>
  </si>
  <si>
    <t xml:space="preserve">   AZ NAVAJO</t>
  </si>
  <si>
    <t>ARIZONA</t>
  </si>
  <si>
    <t>AMERICAN SAMOA</t>
  </si>
  <si>
    <t>ALASKA</t>
  </si>
  <si>
    <t>WESTERN</t>
  </si>
  <si>
    <t xml:space="preserve">   WY N. ARAPAHOE</t>
  </si>
  <si>
    <t xml:space="preserve">   WY E. SHOSHONE </t>
  </si>
  <si>
    <t>WYOMING</t>
  </si>
  <si>
    <t>UTAH</t>
  </si>
  <si>
    <t xml:space="preserve">   SD ROSEBUD</t>
  </si>
  <si>
    <t xml:space="preserve">   SD CHEYENNE RIVER</t>
  </si>
  <si>
    <t>SOUTH DAKOTA</t>
  </si>
  <si>
    <t xml:space="preserve">   ND THREE AFFILIATED</t>
  </si>
  <si>
    <t xml:space="preserve">   ND STANDING ROCK</t>
  </si>
  <si>
    <t>NORTH DAKOTA</t>
  </si>
  <si>
    <t xml:space="preserve">   NE SANTEE SIOUX</t>
  </si>
  <si>
    <t xml:space="preserve">   NE WINNEBAGO</t>
  </si>
  <si>
    <t xml:space="preserve">   NE OMAHA</t>
  </si>
  <si>
    <t>NEBRASKA</t>
  </si>
  <si>
    <t>MONTANA</t>
  </si>
  <si>
    <t>MISSOURI</t>
  </si>
  <si>
    <t>KANSAS</t>
  </si>
  <si>
    <t>IOWA</t>
  </si>
  <si>
    <t xml:space="preserve">   CO UTE MOUNTAIN</t>
  </si>
  <si>
    <t>COLORADO</t>
  </si>
  <si>
    <t>MOUNTAIN PLAINS</t>
  </si>
  <si>
    <t>TEXAS</t>
  </si>
  <si>
    <t xml:space="preserve">   OK WCD</t>
  </si>
  <si>
    <t xml:space="preserve">   OK ITC</t>
  </si>
  <si>
    <t xml:space="preserve">   OK OTOE MISSOURIA</t>
  </si>
  <si>
    <t xml:space="preserve">   OK OSAGE</t>
  </si>
  <si>
    <t xml:space="preserve">   OK CITZEN-POTAWATOMI</t>
  </si>
  <si>
    <t xml:space="preserve">   OK CHEROKEE</t>
  </si>
  <si>
    <t xml:space="preserve">   OK MUSCOGEE CREEK</t>
  </si>
  <si>
    <t xml:space="preserve">   OK CHICKASAW NATION</t>
  </si>
  <si>
    <t xml:space="preserve">    OK CHOCTAW NATION</t>
  </si>
  <si>
    <t>OKLAHOMA</t>
  </si>
  <si>
    <t xml:space="preserve">   NM ACL</t>
  </si>
  <si>
    <t xml:space="preserve">   NM PUEBLO OF SAN FELIPE</t>
  </si>
  <si>
    <t xml:space="preserve">   NM SANTO DOMINGO</t>
  </si>
  <si>
    <t xml:space="preserve">   NM FIVE SANDOVAL</t>
  </si>
  <si>
    <t xml:space="preserve">   NM PUEBLO OF ZUNI</t>
  </si>
  <si>
    <t xml:space="preserve">   NM PUEBLO OF ISLETA</t>
  </si>
  <si>
    <t xml:space="preserve">   NM EIGHT NORTHERN</t>
  </si>
  <si>
    <t>NEW MEXICO</t>
  </si>
  <si>
    <t>LOUISIANA</t>
  </si>
  <si>
    <t>ARKANSAS</t>
  </si>
  <si>
    <t>SOUTHWEST</t>
  </si>
  <si>
    <t>WISCONSIN</t>
  </si>
  <si>
    <t>OHIO</t>
  </si>
  <si>
    <t>MINNESOTA</t>
  </si>
  <si>
    <t>MICHIGAN</t>
  </si>
  <si>
    <t>INDIANA</t>
  </si>
  <si>
    <t>ILLINOIS</t>
  </si>
  <si>
    <t>MIDWEST</t>
  </si>
  <si>
    <t>TENNESSEE</t>
  </si>
  <si>
    <t>SOUTH CAROLINA</t>
  </si>
  <si>
    <t xml:space="preserve">   NC CHEROKEE</t>
  </si>
  <si>
    <t>NORTH CAROLINA</t>
  </si>
  <si>
    <t xml:space="preserve">   MS CHOCTAW</t>
  </si>
  <si>
    <t>MISSISSIPPI</t>
  </si>
  <si>
    <t>KENTUCKY</t>
  </si>
  <si>
    <t>GEORGIA</t>
  </si>
  <si>
    <t>FLORIDA</t>
  </si>
  <si>
    <t>ALABAMA</t>
  </si>
  <si>
    <t>SOUTHEAST</t>
  </si>
  <si>
    <t>WEST VIRGINIA</t>
  </si>
  <si>
    <t>VIRGIN ISLANDS</t>
  </si>
  <si>
    <t>VIRGINIA</t>
  </si>
  <si>
    <t>PUERTO RICO</t>
  </si>
  <si>
    <t>PENNSYLVANIA</t>
  </si>
  <si>
    <t>NEW JERSEY</t>
  </si>
  <si>
    <t>MARYLAND</t>
  </si>
  <si>
    <t>DISTRICT OF COLUMBIA</t>
  </si>
  <si>
    <t>DELAWARE</t>
  </si>
  <si>
    <t>MIDATLANTIC</t>
  </si>
  <si>
    <t>VERMONT</t>
  </si>
  <si>
    <t>RHODE ISLAND</t>
  </si>
  <si>
    <t xml:space="preserve">   NY SENECA NATION</t>
  </si>
  <si>
    <t>NEW YORK</t>
  </si>
  <si>
    <t>NEW HAMPSHIRE</t>
  </si>
  <si>
    <t>MASSACHUSETTS</t>
  </si>
  <si>
    <t xml:space="preserve">   ME INDIAN  TOWNSHIP</t>
  </si>
  <si>
    <t xml:space="preserve">   ME PLEASANT POINT</t>
  </si>
  <si>
    <t>MAINE</t>
  </si>
  <si>
    <t>CONNECTICUT</t>
  </si>
  <si>
    <t>NORTHEAST</t>
  </si>
  <si>
    <t>Total</t>
  </si>
  <si>
    <t>Children</t>
  </si>
  <si>
    <t>Infants</t>
  </si>
  <si>
    <t>Women</t>
  </si>
  <si>
    <t>REGION/STATE</t>
  </si>
  <si>
    <t>Total of all Ethnic Categories</t>
  </si>
  <si>
    <t>Percent of State Enrollment</t>
  </si>
  <si>
    <t>Ethnicity Not Reported</t>
  </si>
  <si>
    <t>Not Hispanic</t>
  </si>
  <si>
    <t>Hispanic</t>
  </si>
  <si>
    <t>TABLE III -- COMPOSITION OF ETHNIC PARTICIPANT ENROLLMENT</t>
  </si>
  <si>
    <t>SPECIAL SUPPLEMENTAL NUTRITION PROGRAM -- WIC</t>
  </si>
  <si>
    <t>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</si>
</sst>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NumberFormat="1" applyFont="1" applyBorder="1"/>
    <xf numFmtId="10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10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7" xfId="0" applyFont="1" applyBorder="1"/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top"/>
    </xf>
    <xf numFmtId="1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23092</xdr:rowOff>
    </xdr:from>
    <xdr:to>
      <xdr:col>0</xdr:col>
      <xdr:colOff>1828800</xdr:colOff>
      <xdr:row>3</xdr:row>
      <xdr:rowOff>133350</xdr:rowOff>
    </xdr:to>
    <xdr:pic>
      <xdr:nvPicPr>
        <xdr:cNvPr id="2" name="Picture 1" title="UDSA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75517"/>
          <a:ext cx="1733550" cy="272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zoomScaleNormal="100" workbookViewId="0">
      <pane xSplit="1" ySplit="7" topLeftCell="B8" activePane="bottomRight" state="frozen"/>
      <selection activeCell="D98" sqref="D98"/>
      <selection pane="topRight" activeCell="D98" sqref="D98"/>
      <selection pane="bottomLeft" activeCell="D98" sqref="D98"/>
      <selection pane="bottomRight" activeCell="O142" sqref="O142"/>
    </sheetView>
  </sheetViews>
  <sheetFormatPr defaultRowHeight="12.75" x14ac:dyDescent="0.2"/>
  <cols>
    <col min="1" max="1" width="27.85546875" style="2" customWidth="1"/>
    <col min="2" max="2" width="9.42578125" style="1" bestFit="1" customWidth="1"/>
    <col min="3" max="3" width="10.85546875" style="1" bestFit="1" customWidth="1"/>
    <col min="4" max="4" width="9.42578125" style="1" bestFit="1" customWidth="1"/>
    <col min="5" max="5" width="9.140625" style="1"/>
    <col min="6" max="6" width="10.85546875" style="1" customWidth="1"/>
    <col min="7" max="8" width="10.42578125" style="1" bestFit="1" customWidth="1"/>
    <col min="9" max="9" width="10.140625" style="1" bestFit="1" customWidth="1"/>
    <col min="10" max="10" width="10.85546875" style="1" bestFit="1" customWidth="1"/>
    <col min="11" max="11" width="10.85546875" style="1" customWidth="1"/>
    <col min="12" max="12" width="9.28515625" style="1" bestFit="1" customWidth="1"/>
    <col min="13" max="15" width="9.42578125" style="1" bestFit="1" customWidth="1"/>
    <col min="16" max="16" width="13.7109375" style="1" customWidth="1"/>
    <col min="17" max="17" width="11.140625" style="27" customWidth="1"/>
    <col min="18" max="18" width="10.5703125" style="27" bestFit="1" customWidth="1"/>
    <col min="19" max="19" width="11.28515625" style="27" bestFit="1" customWidth="1"/>
    <col min="20" max="20" width="10.42578125" style="27" bestFit="1" customWidth="1"/>
    <col min="21" max="16384" width="9.140625" style="1"/>
  </cols>
  <sheetData>
    <row r="1" spans="1:31" ht="15" customHeight="1" x14ac:dyDescent="0.2"/>
    <row r="2" spans="1:31" x14ac:dyDescent="0.2">
      <c r="B2" s="24"/>
      <c r="C2" s="24"/>
      <c r="D2" s="24"/>
      <c r="E2" s="24"/>
      <c r="F2" s="24"/>
      <c r="G2" s="13" t="s">
        <v>110</v>
      </c>
      <c r="H2" s="24"/>
      <c r="I2" s="24"/>
      <c r="J2" s="24"/>
      <c r="K2" s="24"/>
      <c r="L2" s="24"/>
      <c r="M2" s="24"/>
      <c r="N2" s="24"/>
      <c r="O2" s="24"/>
      <c r="P2" s="25" t="s">
        <v>111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1" x14ac:dyDescent="0.2">
      <c r="B3" s="24"/>
      <c r="C3" s="24"/>
      <c r="D3" s="24"/>
      <c r="E3" s="24"/>
      <c r="F3" s="24"/>
      <c r="G3" s="13" t="s">
        <v>109</v>
      </c>
      <c r="H3" s="24"/>
      <c r="I3" s="24"/>
      <c r="J3" s="24"/>
      <c r="K3" s="24"/>
      <c r="L3" s="24"/>
      <c r="M3" s="24"/>
      <c r="N3" s="24"/>
      <c r="O3" s="24"/>
      <c r="P3" s="24"/>
      <c r="Q3" s="13"/>
      <c r="R3" s="13"/>
      <c r="S3" s="13"/>
      <c r="T3" s="13"/>
      <c r="U3" s="13"/>
      <c r="V3" s="13"/>
      <c r="W3" s="13"/>
      <c r="X3" s="24"/>
      <c r="Y3" s="13"/>
      <c r="Z3" s="13"/>
      <c r="AA3" s="13"/>
      <c r="AB3" s="13"/>
      <c r="AC3" s="13"/>
      <c r="AD3" s="13"/>
      <c r="AE3" s="13"/>
    </row>
    <row r="4" spans="1:31" x14ac:dyDescent="0.2">
      <c r="B4" s="24"/>
      <c r="C4" s="24"/>
      <c r="D4" s="24"/>
      <c r="E4" s="24"/>
      <c r="F4" s="24"/>
      <c r="G4" s="13">
        <v>2014</v>
      </c>
      <c r="H4" s="24"/>
      <c r="I4" s="24"/>
      <c r="J4" s="24"/>
      <c r="K4" s="24"/>
      <c r="L4" s="24"/>
      <c r="M4" s="24"/>
      <c r="N4" s="24"/>
      <c r="O4" s="24"/>
      <c r="P4" s="24"/>
      <c r="Q4" s="13"/>
      <c r="R4" s="13"/>
      <c r="S4" s="13"/>
      <c r="T4" s="13"/>
      <c r="U4" s="13"/>
      <c r="V4" s="13"/>
      <c r="W4" s="13"/>
      <c r="X4" s="24"/>
      <c r="Y4" s="13"/>
      <c r="Z4" s="13"/>
      <c r="AA4" s="13"/>
      <c r="AB4" s="13"/>
      <c r="AC4" s="13"/>
      <c r="AD4" s="13"/>
      <c r="AE4" s="13"/>
    </row>
    <row r="6" spans="1:31" ht="12.75" customHeight="1" x14ac:dyDescent="0.2">
      <c r="B6" s="15"/>
      <c r="C6" s="16"/>
      <c r="D6" s="16" t="s">
        <v>108</v>
      </c>
      <c r="E6" s="16"/>
      <c r="F6" s="18"/>
      <c r="G6" s="15"/>
      <c r="H6" s="16"/>
      <c r="I6" s="16" t="s">
        <v>107</v>
      </c>
      <c r="J6" s="16"/>
      <c r="K6" s="18"/>
      <c r="L6" s="15"/>
      <c r="M6" s="16"/>
      <c r="N6" s="16" t="s">
        <v>106</v>
      </c>
      <c r="O6" s="16"/>
      <c r="P6" s="20"/>
      <c r="Q6" s="15"/>
      <c r="R6" s="16" t="s">
        <v>104</v>
      </c>
      <c r="S6" s="17"/>
      <c r="T6" s="17"/>
    </row>
    <row r="7" spans="1:31" ht="38.25" customHeight="1" x14ac:dyDescent="0.2">
      <c r="A7" s="8" t="s">
        <v>103</v>
      </c>
      <c r="B7" s="12" t="s">
        <v>102</v>
      </c>
      <c r="C7" s="12" t="s">
        <v>101</v>
      </c>
      <c r="D7" s="12" t="s">
        <v>100</v>
      </c>
      <c r="E7" s="11" t="s">
        <v>99</v>
      </c>
      <c r="F7" s="14" t="s">
        <v>105</v>
      </c>
      <c r="G7" s="21" t="s">
        <v>102</v>
      </c>
      <c r="H7" s="21" t="s">
        <v>101</v>
      </c>
      <c r="I7" s="21" t="s">
        <v>100</v>
      </c>
      <c r="J7" s="21" t="s">
        <v>99</v>
      </c>
      <c r="K7" s="14" t="s">
        <v>105</v>
      </c>
      <c r="L7" s="21" t="s">
        <v>102</v>
      </c>
      <c r="M7" s="21" t="s">
        <v>101</v>
      </c>
      <c r="N7" s="21" t="s">
        <v>100</v>
      </c>
      <c r="O7" s="22" t="s">
        <v>99</v>
      </c>
      <c r="P7" s="19" t="s">
        <v>105</v>
      </c>
      <c r="Q7" s="21" t="s">
        <v>102</v>
      </c>
      <c r="R7" s="23" t="s">
        <v>101</v>
      </c>
      <c r="S7" s="21" t="s">
        <v>100</v>
      </c>
      <c r="T7" s="21" t="s">
        <v>99</v>
      </c>
    </row>
    <row r="8" spans="1:31" ht="38.25" customHeight="1" x14ac:dyDescent="0.2">
      <c r="A8" s="8"/>
    </row>
    <row r="9" spans="1:31" x14ac:dyDescent="0.2">
      <c r="A9" s="5" t="s">
        <v>98</v>
      </c>
    </row>
    <row r="10" spans="1:31" x14ac:dyDescent="0.2">
      <c r="A10" s="2" t="s">
        <v>97</v>
      </c>
      <c r="B10" s="7">
        <v>6083</v>
      </c>
      <c r="C10" s="7">
        <v>7010</v>
      </c>
      <c r="D10" s="7">
        <v>16780</v>
      </c>
      <c r="E10" s="7">
        <f>SUM(B10:D10)</f>
        <v>29873</v>
      </c>
      <c r="F10" s="6">
        <f>E10/T10</f>
        <v>0.49791652776851791</v>
      </c>
      <c r="G10" s="7">
        <v>7209</v>
      </c>
      <c r="H10" s="7">
        <v>7515</v>
      </c>
      <c r="I10" s="7">
        <v>15396</v>
      </c>
      <c r="J10" s="7">
        <f>SUM(G10:I10)</f>
        <v>30120</v>
      </c>
      <c r="K10" s="6">
        <f>J10/T10</f>
        <v>0.50203346889792655</v>
      </c>
      <c r="L10" s="7">
        <v>1</v>
      </c>
      <c r="M10" s="7">
        <v>0</v>
      </c>
      <c r="N10" s="7">
        <v>2</v>
      </c>
      <c r="O10" s="7">
        <f>SUM(L10:N10)</f>
        <v>3</v>
      </c>
      <c r="P10" s="6">
        <v>5.0003333555570374E-5</v>
      </c>
      <c r="Q10" s="7">
        <v>13293</v>
      </c>
      <c r="R10" s="7">
        <v>14525</v>
      </c>
      <c r="S10" s="7">
        <v>32178</v>
      </c>
      <c r="T10" s="7">
        <v>59996</v>
      </c>
    </row>
    <row r="11" spans="1:31" x14ac:dyDescent="0.2">
      <c r="A11" s="2" t="s">
        <v>96</v>
      </c>
      <c r="B11" s="7">
        <v>131</v>
      </c>
      <c r="C11" s="7">
        <v>206</v>
      </c>
      <c r="D11" s="7">
        <v>581</v>
      </c>
      <c r="E11" s="7">
        <f t="shared" ref="E11:E19" si="0">SUM(B11:D11)</f>
        <v>918</v>
      </c>
      <c r="F11" s="6">
        <f t="shared" ref="F11:F20" si="1">E11/T11</f>
        <v>3.6564964550306701E-2</v>
      </c>
      <c r="G11" s="7">
        <v>5371</v>
      </c>
      <c r="H11" s="7">
        <v>5148</v>
      </c>
      <c r="I11" s="7">
        <v>13608</v>
      </c>
      <c r="J11" s="7">
        <f t="shared" ref="J11:J19" si="2">SUM(G11:I11)</f>
        <v>24127</v>
      </c>
      <c r="K11" s="6">
        <f t="shared" ref="K11:K19" si="3">J11/T11</f>
        <v>0.96100533736955307</v>
      </c>
      <c r="L11" s="7">
        <v>14</v>
      </c>
      <c r="M11" s="7">
        <v>30</v>
      </c>
      <c r="N11" s="7">
        <v>17</v>
      </c>
      <c r="O11" s="7">
        <f t="shared" ref="O11:O19" si="4">SUM(L11:N11)</f>
        <v>61</v>
      </c>
      <c r="P11" s="6">
        <v>2.4296980801402053E-3</v>
      </c>
      <c r="Q11" s="7">
        <v>5516</v>
      </c>
      <c r="R11" s="7">
        <v>5384</v>
      </c>
      <c r="S11" s="7">
        <v>14206</v>
      </c>
      <c r="T11" s="7">
        <v>25106</v>
      </c>
    </row>
    <row r="12" spans="1:31" x14ac:dyDescent="0.2">
      <c r="A12" s="2" t="s">
        <v>95</v>
      </c>
      <c r="B12" s="7">
        <v>0</v>
      </c>
      <c r="C12" s="7">
        <v>0</v>
      </c>
      <c r="D12" s="7">
        <v>0</v>
      </c>
      <c r="E12" s="7">
        <f t="shared" si="0"/>
        <v>0</v>
      </c>
      <c r="F12" s="6">
        <f t="shared" si="1"/>
        <v>0</v>
      </c>
      <c r="G12" s="7">
        <v>13</v>
      </c>
      <c r="H12" s="7">
        <v>22</v>
      </c>
      <c r="I12" s="7">
        <v>45</v>
      </c>
      <c r="J12" s="7">
        <f t="shared" si="2"/>
        <v>80</v>
      </c>
      <c r="K12" s="6">
        <f t="shared" si="3"/>
        <v>1</v>
      </c>
      <c r="L12" s="7">
        <v>0</v>
      </c>
      <c r="M12" s="7">
        <v>0</v>
      </c>
      <c r="N12" s="7">
        <v>0</v>
      </c>
      <c r="O12" s="7">
        <f t="shared" si="4"/>
        <v>0</v>
      </c>
      <c r="P12" s="6">
        <v>0</v>
      </c>
      <c r="Q12" s="7">
        <v>13</v>
      </c>
      <c r="R12" s="7">
        <v>22</v>
      </c>
      <c r="S12" s="7">
        <v>45</v>
      </c>
      <c r="T12" s="7">
        <v>80</v>
      </c>
    </row>
    <row r="13" spans="1:31" x14ac:dyDescent="0.2">
      <c r="A13" s="2" t="s">
        <v>94</v>
      </c>
      <c r="B13" s="7">
        <v>0</v>
      </c>
      <c r="C13" s="7">
        <v>0</v>
      </c>
      <c r="D13" s="7">
        <v>0</v>
      </c>
      <c r="E13" s="7">
        <f t="shared" si="0"/>
        <v>0</v>
      </c>
      <c r="F13" s="6">
        <f t="shared" si="1"/>
        <v>0</v>
      </c>
      <c r="G13" s="7">
        <v>19</v>
      </c>
      <c r="H13" s="7">
        <v>12</v>
      </c>
      <c r="I13" s="7">
        <v>44</v>
      </c>
      <c r="J13" s="7">
        <f t="shared" si="2"/>
        <v>75</v>
      </c>
      <c r="K13" s="6">
        <f t="shared" si="3"/>
        <v>1</v>
      </c>
      <c r="L13" s="7">
        <v>0</v>
      </c>
      <c r="M13" s="7">
        <v>0</v>
      </c>
      <c r="N13" s="7">
        <v>0</v>
      </c>
      <c r="O13" s="7">
        <f t="shared" si="4"/>
        <v>0</v>
      </c>
      <c r="P13" s="6">
        <v>0</v>
      </c>
      <c r="Q13" s="7">
        <v>19</v>
      </c>
      <c r="R13" s="7">
        <v>12</v>
      </c>
      <c r="S13" s="7">
        <v>44</v>
      </c>
      <c r="T13" s="7">
        <v>75</v>
      </c>
    </row>
    <row r="14" spans="1:31" x14ac:dyDescent="0.2">
      <c r="A14" s="2" t="s">
        <v>93</v>
      </c>
      <c r="B14" s="7">
        <v>11023</v>
      </c>
      <c r="C14" s="7">
        <v>12653</v>
      </c>
      <c r="D14" s="7">
        <v>28385</v>
      </c>
      <c r="E14" s="7">
        <f t="shared" si="0"/>
        <v>52061</v>
      </c>
      <c r="F14" s="6">
        <f t="shared" si="1"/>
        <v>0.39241269625911102</v>
      </c>
      <c r="G14" s="7">
        <v>19054</v>
      </c>
      <c r="H14" s="7">
        <v>20200</v>
      </c>
      <c r="I14" s="7">
        <v>41354</v>
      </c>
      <c r="J14" s="7">
        <f t="shared" si="2"/>
        <v>80608</v>
      </c>
      <c r="K14" s="6">
        <f t="shared" si="3"/>
        <v>0.60758730374088898</v>
      </c>
      <c r="L14" s="7">
        <v>0</v>
      </c>
      <c r="M14" s="7">
        <v>0</v>
      </c>
      <c r="N14" s="7">
        <v>0</v>
      </c>
      <c r="O14" s="7">
        <f t="shared" si="4"/>
        <v>0</v>
      </c>
      <c r="P14" s="6">
        <v>0</v>
      </c>
      <c r="Q14" s="7">
        <v>30077</v>
      </c>
      <c r="R14" s="7">
        <v>32853</v>
      </c>
      <c r="S14" s="7">
        <v>69739</v>
      </c>
      <c r="T14" s="7">
        <v>132669</v>
      </c>
    </row>
    <row r="15" spans="1:31" x14ac:dyDescent="0.2">
      <c r="A15" s="2" t="s">
        <v>92</v>
      </c>
      <c r="B15" s="7">
        <v>335</v>
      </c>
      <c r="C15" s="7">
        <v>598</v>
      </c>
      <c r="D15" s="7">
        <v>1118</v>
      </c>
      <c r="E15" s="7">
        <f t="shared" si="0"/>
        <v>2051</v>
      </c>
      <c r="F15" s="6">
        <f t="shared" si="1"/>
        <v>0.11920260374288039</v>
      </c>
      <c r="G15" s="7">
        <v>3876</v>
      </c>
      <c r="H15" s="7">
        <v>3641</v>
      </c>
      <c r="I15" s="7">
        <v>7638</v>
      </c>
      <c r="J15" s="7">
        <f t="shared" si="2"/>
        <v>15155</v>
      </c>
      <c r="K15" s="6">
        <f t="shared" si="3"/>
        <v>0.88079739625711961</v>
      </c>
      <c r="L15" s="7">
        <v>0</v>
      </c>
      <c r="M15" s="7">
        <v>0</v>
      </c>
      <c r="N15" s="7">
        <v>0</v>
      </c>
      <c r="O15" s="7">
        <f t="shared" si="4"/>
        <v>0</v>
      </c>
      <c r="P15" s="6">
        <v>0</v>
      </c>
      <c r="Q15" s="7">
        <v>4211</v>
      </c>
      <c r="R15" s="7">
        <v>4239</v>
      </c>
      <c r="S15" s="7">
        <v>8756</v>
      </c>
      <c r="T15" s="7">
        <v>17206</v>
      </c>
    </row>
    <row r="16" spans="1:31" x14ac:dyDescent="0.2">
      <c r="A16" s="2" t="s">
        <v>91</v>
      </c>
      <c r="B16" s="7">
        <v>47607</v>
      </c>
      <c r="C16" s="7">
        <v>44560</v>
      </c>
      <c r="D16" s="7">
        <v>119608</v>
      </c>
      <c r="E16" s="7">
        <f t="shared" si="0"/>
        <v>211775</v>
      </c>
      <c r="F16" s="6">
        <f t="shared" si="1"/>
        <v>0.37124981154831899</v>
      </c>
      <c r="G16" s="7">
        <v>85783</v>
      </c>
      <c r="H16" s="7">
        <v>81459</v>
      </c>
      <c r="I16" s="7">
        <v>191306</v>
      </c>
      <c r="J16" s="7">
        <f t="shared" si="2"/>
        <v>358548</v>
      </c>
      <c r="K16" s="6">
        <f t="shared" si="3"/>
        <v>0.62854858897899513</v>
      </c>
      <c r="L16" s="7">
        <v>21</v>
      </c>
      <c r="M16" s="7">
        <v>39</v>
      </c>
      <c r="N16" s="7">
        <v>55</v>
      </c>
      <c r="O16" s="7">
        <f t="shared" si="4"/>
        <v>115</v>
      </c>
      <c r="P16" s="6">
        <v>2.0159947268590101E-4</v>
      </c>
      <c r="Q16" s="7">
        <v>133411</v>
      </c>
      <c r="R16" s="7">
        <v>126058</v>
      </c>
      <c r="S16" s="7">
        <v>310969</v>
      </c>
      <c r="T16" s="7">
        <v>570438</v>
      </c>
    </row>
    <row r="17" spans="1:20" x14ac:dyDescent="0.2">
      <c r="A17" s="2" t="s">
        <v>90</v>
      </c>
      <c r="B17" s="7">
        <v>1</v>
      </c>
      <c r="C17" s="7">
        <v>1</v>
      </c>
      <c r="D17" s="7">
        <v>0</v>
      </c>
      <c r="E17" s="7">
        <f t="shared" si="0"/>
        <v>2</v>
      </c>
      <c r="F17" s="6">
        <f t="shared" si="1"/>
        <v>1.3422818791946308E-2</v>
      </c>
      <c r="G17" s="7">
        <v>35</v>
      </c>
      <c r="H17" s="7">
        <v>55</v>
      </c>
      <c r="I17" s="7">
        <v>57</v>
      </c>
      <c r="J17" s="7">
        <f t="shared" si="2"/>
        <v>147</v>
      </c>
      <c r="K17" s="6">
        <f t="shared" si="3"/>
        <v>0.98657718120805371</v>
      </c>
      <c r="L17" s="7">
        <v>0</v>
      </c>
      <c r="M17" s="7">
        <v>0</v>
      </c>
      <c r="N17" s="7">
        <v>0</v>
      </c>
      <c r="O17" s="7">
        <f t="shared" si="4"/>
        <v>0</v>
      </c>
      <c r="P17" s="6">
        <v>0</v>
      </c>
      <c r="Q17" s="7">
        <v>36</v>
      </c>
      <c r="R17" s="7">
        <v>56</v>
      </c>
      <c r="S17" s="7">
        <v>57</v>
      </c>
      <c r="T17" s="7">
        <v>149</v>
      </c>
    </row>
    <row r="18" spans="1:20" x14ac:dyDescent="0.2">
      <c r="A18" s="2" t="s">
        <v>89</v>
      </c>
      <c r="B18" s="7">
        <v>2286</v>
      </c>
      <c r="C18" s="7">
        <v>2618</v>
      </c>
      <c r="D18" s="7">
        <v>5891</v>
      </c>
      <c r="E18" s="7">
        <f t="shared" si="0"/>
        <v>10795</v>
      </c>
      <c r="F18" s="6">
        <f t="shared" si="1"/>
        <v>0.42555288366775734</v>
      </c>
      <c r="G18" s="7">
        <v>3496</v>
      </c>
      <c r="H18" s="7">
        <v>3771</v>
      </c>
      <c r="I18" s="7">
        <v>7230</v>
      </c>
      <c r="J18" s="7">
        <f t="shared" si="2"/>
        <v>14497</v>
      </c>
      <c r="K18" s="6">
        <f t="shared" si="3"/>
        <v>0.57149051917846017</v>
      </c>
      <c r="L18" s="7">
        <v>19</v>
      </c>
      <c r="M18" s="7">
        <v>32</v>
      </c>
      <c r="N18" s="7">
        <v>24</v>
      </c>
      <c r="O18" s="7">
        <f t="shared" si="4"/>
        <v>75</v>
      </c>
      <c r="P18" s="6">
        <v>2.9565971537824733E-3</v>
      </c>
      <c r="Q18" s="7">
        <v>5801</v>
      </c>
      <c r="R18" s="7">
        <v>6421</v>
      </c>
      <c r="S18" s="7">
        <v>13145</v>
      </c>
      <c r="T18" s="7">
        <v>25367</v>
      </c>
    </row>
    <row r="19" spans="1:20" x14ac:dyDescent="0.2">
      <c r="A19" s="2" t="s">
        <v>88</v>
      </c>
      <c r="B19" s="7">
        <v>33</v>
      </c>
      <c r="C19" s="7">
        <v>40</v>
      </c>
      <c r="D19" s="7">
        <v>139</v>
      </c>
      <c r="E19" s="7">
        <f t="shared" si="0"/>
        <v>212</v>
      </c>
      <c r="F19" s="6">
        <f t="shared" si="1"/>
        <v>1.4548449080428218E-2</v>
      </c>
      <c r="G19" s="7">
        <v>3148</v>
      </c>
      <c r="H19" s="7">
        <v>2780</v>
      </c>
      <c r="I19" s="7">
        <v>8432</v>
      </c>
      <c r="J19" s="7">
        <f t="shared" si="2"/>
        <v>14360</v>
      </c>
      <c r="K19" s="6">
        <f t="shared" si="3"/>
        <v>0.98545155091957182</v>
      </c>
      <c r="L19" s="7">
        <v>0</v>
      </c>
      <c r="M19" s="7">
        <v>0</v>
      </c>
      <c r="N19" s="7">
        <v>0</v>
      </c>
      <c r="O19" s="7">
        <f t="shared" si="4"/>
        <v>0</v>
      </c>
      <c r="P19" s="6">
        <v>0</v>
      </c>
      <c r="Q19" s="7">
        <v>3181</v>
      </c>
      <c r="R19" s="7">
        <v>2820</v>
      </c>
      <c r="S19" s="7">
        <v>8571</v>
      </c>
      <c r="T19" s="7">
        <v>14572</v>
      </c>
    </row>
    <row r="20" spans="1:20" x14ac:dyDescent="0.2">
      <c r="A20" s="8" t="s">
        <v>1</v>
      </c>
      <c r="B20" s="4">
        <f t="shared" ref="B20:D20" si="5">SUM(B10:B19)</f>
        <v>67499</v>
      </c>
      <c r="C20" s="4">
        <f t="shared" si="5"/>
        <v>67686</v>
      </c>
      <c r="D20" s="4">
        <f t="shared" si="5"/>
        <v>172502</v>
      </c>
      <c r="E20" s="4">
        <f>SUM(E10:E19)</f>
        <v>307687</v>
      </c>
      <c r="F20" s="3">
        <f t="shared" si="1"/>
        <v>0.31369648353508156</v>
      </c>
      <c r="G20" s="4">
        <f t="shared" ref="G20:I20" si="6">SUM(G10:G19)</f>
        <v>128004</v>
      </c>
      <c r="H20" s="4">
        <f t="shared" si="6"/>
        <v>124603</v>
      </c>
      <c r="I20" s="4">
        <f t="shared" si="6"/>
        <v>285110</v>
      </c>
      <c r="J20" s="4">
        <f>SUM(J10:J19)</f>
        <v>537717</v>
      </c>
      <c r="K20" s="3">
        <f>J20/T20</f>
        <v>0.54821923590217803</v>
      </c>
      <c r="L20" s="4">
        <f t="shared" ref="L20:N20" si="7">SUM(L10:L19)</f>
        <v>55</v>
      </c>
      <c r="M20" s="4">
        <f t="shared" si="7"/>
        <v>101</v>
      </c>
      <c r="N20" s="4">
        <f t="shared" si="7"/>
        <v>98</v>
      </c>
      <c r="O20" s="4">
        <f>SUM(O10:O19)</f>
        <v>254</v>
      </c>
      <c r="P20" s="3">
        <v>3.003578278689494E-4</v>
      </c>
      <c r="Q20" s="4">
        <f>L20+G20+B20</f>
        <v>195558</v>
      </c>
      <c r="R20" s="4">
        <f>C20+H20+M20</f>
        <v>192390</v>
      </c>
      <c r="S20" s="4">
        <f>N20+I20+E20</f>
        <v>592895</v>
      </c>
      <c r="T20" s="4">
        <f>SUM(Q20:S20)</f>
        <v>980843</v>
      </c>
    </row>
    <row r="21" spans="1:20" x14ac:dyDescent="0.2">
      <c r="A21" s="8"/>
      <c r="B21" s="7"/>
      <c r="C21" s="7"/>
      <c r="D21" s="7"/>
      <c r="E21" s="7"/>
      <c r="F21" s="6"/>
      <c r="G21" s="7"/>
      <c r="H21" s="7"/>
      <c r="I21" s="7"/>
      <c r="J21" s="7"/>
      <c r="K21" s="6"/>
      <c r="L21" s="7"/>
      <c r="M21" s="7"/>
      <c r="N21" s="7"/>
      <c r="O21" s="7"/>
      <c r="P21" s="6"/>
    </row>
    <row r="22" spans="1:20" x14ac:dyDescent="0.2">
      <c r="A22" s="5" t="s">
        <v>87</v>
      </c>
      <c r="B22" s="7"/>
      <c r="C22" s="7"/>
      <c r="D22" s="7"/>
      <c r="E22" s="7"/>
      <c r="F22" s="6"/>
      <c r="G22" s="7"/>
      <c r="H22" s="7"/>
      <c r="I22" s="7"/>
      <c r="J22" s="7"/>
      <c r="K22" s="6"/>
      <c r="L22" s="7"/>
      <c r="M22" s="7"/>
      <c r="N22" s="7"/>
      <c r="O22" s="7"/>
      <c r="P22" s="6"/>
    </row>
    <row r="23" spans="1:20" x14ac:dyDescent="0.2">
      <c r="A23" s="2" t="s">
        <v>86</v>
      </c>
      <c r="B23" s="7">
        <v>1214</v>
      </c>
      <c r="C23" s="7">
        <v>1443</v>
      </c>
      <c r="D23" s="7">
        <v>3859</v>
      </c>
      <c r="E23" s="7">
        <f>SUM(B23:D23)</f>
        <v>6516</v>
      </c>
      <c r="F23" s="6">
        <v>0.27559954320517699</v>
      </c>
      <c r="G23" s="7">
        <v>3469</v>
      </c>
      <c r="H23" s="7">
        <v>4863</v>
      </c>
      <c r="I23" s="7">
        <v>8795</v>
      </c>
      <c r="J23" s="7">
        <f>SUM(G23:I23)</f>
        <v>17127</v>
      </c>
      <c r="K23" s="6">
        <v>0.72440045679482301</v>
      </c>
      <c r="L23" s="7">
        <v>0</v>
      </c>
      <c r="M23" s="7">
        <v>0</v>
      </c>
      <c r="N23" s="7">
        <v>0</v>
      </c>
      <c r="O23" s="7">
        <f t="shared" ref="O23:O31" si="8">SUM(L23:N23)</f>
        <v>0</v>
      </c>
      <c r="P23" s="6">
        <v>0</v>
      </c>
      <c r="Q23" s="7">
        <v>4683</v>
      </c>
      <c r="R23" s="7">
        <v>6306</v>
      </c>
      <c r="S23" s="7">
        <v>12654</v>
      </c>
      <c r="T23" s="7">
        <v>23643</v>
      </c>
    </row>
    <row r="24" spans="1:20" x14ac:dyDescent="0.2">
      <c r="A24" s="2" t="s">
        <v>85</v>
      </c>
      <c r="B24" s="7">
        <v>1080</v>
      </c>
      <c r="C24" s="7">
        <v>936</v>
      </c>
      <c r="D24" s="7">
        <v>2216</v>
      </c>
      <c r="E24" s="7">
        <f t="shared" ref="E24:E31" si="9">SUM(B24:D24)</f>
        <v>4232</v>
      </c>
      <c r="F24" s="6">
        <v>0.2537322381437736</v>
      </c>
      <c r="G24" s="7">
        <v>3115</v>
      </c>
      <c r="H24" s="7">
        <v>3962</v>
      </c>
      <c r="I24" s="7">
        <v>5325</v>
      </c>
      <c r="J24" s="7">
        <f t="shared" ref="J24:J31" si="10">SUM(G24:I24)</f>
        <v>12402</v>
      </c>
      <c r="K24" s="6">
        <v>0.74356975837879968</v>
      </c>
      <c r="L24" s="7">
        <v>1</v>
      </c>
      <c r="M24" s="7">
        <v>34</v>
      </c>
      <c r="N24" s="7">
        <v>10</v>
      </c>
      <c r="O24" s="7">
        <f t="shared" si="8"/>
        <v>45</v>
      </c>
      <c r="P24" s="6">
        <v>2.6980034774267041E-3</v>
      </c>
      <c r="Q24" s="7">
        <v>4196</v>
      </c>
      <c r="R24" s="7">
        <v>4932</v>
      </c>
      <c r="S24" s="7">
        <v>7551</v>
      </c>
      <c r="T24" s="7">
        <v>16679</v>
      </c>
    </row>
    <row r="25" spans="1:20" x14ac:dyDescent="0.2">
      <c r="A25" s="2" t="s">
        <v>84</v>
      </c>
      <c r="B25" s="7">
        <v>10039</v>
      </c>
      <c r="C25" s="7">
        <v>10040</v>
      </c>
      <c r="D25" s="7">
        <v>24126</v>
      </c>
      <c r="E25" s="7">
        <f t="shared" si="9"/>
        <v>44205</v>
      </c>
      <c r="F25" s="6">
        <v>0.28911242061753184</v>
      </c>
      <c r="G25" s="7">
        <v>25510</v>
      </c>
      <c r="H25" s="7">
        <v>28546</v>
      </c>
      <c r="I25" s="7">
        <v>54638</v>
      </c>
      <c r="J25" s="7">
        <f t="shared" si="10"/>
        <v>108694</v>
      </c>
      <c r="K25" s="6">
        <v>0.71088757938246816</v>
      </c>
      <c r="L25" s="7">
        <v>0</v>
      </c>
      <c r="M25" s="7">
        <v>0</v>
      </c>
      <c r="N25" s="7">
        <v>0</v>
      </c>
      <c r="O25" s="7">
        <f t="shared" si="8"/>
        <v>0</v>
      </c>
      <c r="P25" s="6">
        <v>0</v>
      </c>
      <c r="Q25" s="7">
        <v>35549</v>
      </c>
      <c r="R25" s="7">
        <v>38586</v>
      </c>
      <c r="S25" s="7">
        <v>78764</v>
      </c>
      <c r="T25" s="7">
        <v>152899</v>
      </c>
    </row>
    <row r="26" spans="1:20" x14ac:dyDescent="0.2">
      <c r="A26" s="2" t="s">
        <v>83</v>
      </c>
      <c r="B26" s="7">
        <v>18039</v>
      </c>
      <c r="C26" s="7">
        <v>18455</v>
      </c>
      <c r="D26" s="7">
        <v>47315</v>
      </c>
      <c r="E26" s="7">
        <f t="shared" si="9"/>
        <v>83809</v>
      </c>
      <c r="F26" s="6">
        <v>0.50791178556061256</v>
      </c>
      <c r="G26" s="7">
        <v>19130</v>
      </c>
      <c r="H26" s="7">
        <v>19843</v>
      </c>
      <c r="I26" s="7">
        <v>42034</v>
      </c>
      <c r="J26" s="7">
        <f t="shared" si="10"/>
        <v>81007</v>
      </c>
      <c r="K26" s="6">
        <v>0.4909306877890029</v>
      </c>
      <c r="L26" s="7">
        <v>78</v>
      </c>
      <c r="M26" s="7">
        <v>42</v>
      </c>
      <c r="N26" s="7">
        <v>71</v>
      </c>
      <c r="O26" s="7">
        <f t="shared" si="8"/>
        <v>191</v>
      </c>
      <c r="P26" s="6">
        <v>1.1575266503845291E-3</v>
      </c>
      <c r="Q26" s="7">
        <v>37247</v>
      </c>
      <c r="R26" s="7">
        <v>38340</v>
      </c>
      <c r="S26" s="7">
        <v>89420</v>
      </c>
      <c r="T26" s="7">
        <v>165007</v>
      </c>
    </row>
    <row r="27" spans="1:20" x14ac:dyDescent="0.2">
      <c r="A27" s="2" t="s">
        <v>82</v>
      </c>
      <c r="B27" s="7">
        <v>11045</v>
      </c>
      <c r="C27" s="7">
        <v>12606</v>
      </c>
      <c r="D27" s="7">
        <v>33439</v>
      </c>
      <c r="E27" s="7">
        <f t="shared" si="9"/>
        <v>57090</v>
      </c>
      <c r="F27" s="6">
        <v>0.2183700088357807</v>
      </c>
      <c r="G27" s="7">
        <v>46194</v>
      </c>
      <c r="H27" s="7">
        <v>50162</v>
      </c>
      <c r="I27" s="7">
        <v>107991</v>
      </c>
      <c r="J27" s="7">
        <f t="shared" si="10"/>
        <v>204347</v>
      </c>
      <c r="K27" s="6">
        <v>0.78162999116421927</v>
      </c>
      <c r="L27" s="7">
        <v>0</v>
      </c>
      <c r="M27" s="7">
        <v>0</v>
      </c>
      <c r="N27" s="7">
        <v>0</v>
      </c>
      <c r="O27" s="7">
        <f t="shared" si="8"/>
        <v>0</v>
      </c>
      <c r="P27" s="6">
        <v>0</v>
      </c>
      <c r="Q27" s="7">
        <v>57239</v>
      </c>
      <c r="R27" s="7">
        <v>62768</v>
      </c>
      <c r="S27" s="7">
        <v>141430</v>
      </c>
      <c r="T27" s="7">
        <v>261437</v>
      </c>
    </row>
    <row r="28" spans="1:20" x14ac:dyDescent="0.2">
      <c r="A28" s="2" t="s">
        <v>81</v>
      </c>
      <c r="B28" s="7">
        <v>35113</v>
      </c>
      <c r="C28" s="7">
        <v>35037</v>
      </c>
      <c r="D28" s="7">
        <v>108384</v>
      </c>
      <c r="E28" s="7">
        <f t="shared" si="9"/>
        <v>178534</v>
      </c>
      <c r="F28" s="6">
        <v>0.99688428293837805</v>
      </c>
      <c r="G28" s="7">
        <v>78</v>
      </c>
      <c r="H28" s="7">
        <v>68</v>
      </c>
      <c r="I28" s="7">
        <v>199</v>
      </c>
      <c r="J28" s="7">
        <f t="shared" si="10"/>
        <v>345</v>
      </c>
      <c r="K28" s="6">
        <v>1.9263842047662653E-3</v>
      </c>
      <c r="L28" s="7">
        <v>185</v>
      </c>
      <c r="M28" s="7">
        <v>1</v>
      </c>
      <c r="N28" s="7">
        <v>27</v>
      </c>
      <c r="O28" s="7">
        <f t="shared" si="8"/>
        <v>213</v>
      </c>
      <c r="P28" s="6">
        <v>1.1893328568556942E-3</v>
      </c>
      <c r="Q28" s="7">
        <v>35376</v>
      </c>
      <c r="R28" s="7">
        <v>35106</v>
      </c>
      <c r="S28" s="7">
        <v>108610</v>
      </c>
      <c r="T28" s="7">
        <v>179092</v>
      </c>
    </row>
    <row r="29" spans="1:20" x14ac:dyDescent="0.2">
      <c r="A29" s="2" t="s">
        <v>80</v>
      </c>
      <c r="B29" s="7">
        <v>9088</v>
      </c>
      <c r="C29" s="7">
        <v>7145</v>
      </c>
      <c r="D29" s="7">
        <v>19787</v>
      </c>
      <c r="E29" s="7">
        <f t="shared" si="9"/>
        <v>36020</v>
      </c>
      <c r="F29" s="6">
        <v>0.21868871767784395</v>
      </c>
      <c r="G29" s="7">
        <v>32479</v>
      </c>
      <c r="H29" s="7">
        <v>31946</v>
      </c>
      <c r="I29" s="7">
        <v>64264</v>
      </c>
      <c r="J29" s="7">
        <f t="shared" si="10"/>
        <v>128689</v>
      </c>
      <c r="K29" s="6">
        <v>0.78131128232215608</v>
      </c>
      <c r="L29" s="7">
        <v>0</v>
      </c>
      <c r="M29" s="7">
        <v>0</v>
      </c>
      <c r="N29" s="7">
        <v>0</v>
      </c>
      <c r="O29" s="7">
        <f t="shared" si="8"/>
        <v>0</v>
      </c>
      <c r="P29" s="6">
        <v>0</v>
      </c>
      <c r="Q29" s="7">
        <v>41567</v>
      </c>
      <c r="R29" s="7">
        <v>39091</v>
      </c>
      <c r="S29" s="7">
        <v>84051</v>
      </c>
      <c r="T29" s="7">
        <v>164709</v>
      </c>
    </row>
    <row r="30" spans="1:20" x14ac:dyDescent="0.2">
      <c r="A30" s="2" t="s">
        <v>79</v>
      </c>
      <c r="B30" s="7">
        <v>236</v>
      </c>
      <c r="C30" s="7">
        <v>229</v>
      </c>
      <c r="D30" s="7">
        <v>539</v>
      </c>
      <c r="E30" s="7">
        <f t="shared" si="9"/>
        <v>1004</v>
      </c>
      <c r="F30" s="6">
        <v>0.20315661675435046</v>
      </c>
      <c r="G30" s="7">
        <v>902</v>
      </c>
      <c r="H30" s="7">
        <v>838</v>
      </c>
      <c r="I30" s="7">
        <v>2198</v>
      </c>
      <c r="J30" s="7">
        <f t="shared" si="10"/>
        <v>3938</v>
      </c>
      <c r="K30" s="6">
        <v>0.79684338324564952</v>
      </c>
      <c r="L30" s="7">
        <v>0</v>
      </c>
      <c r="M30" s="7">
        <v>0</v>
      </c>
      <c r="N30" s="7">
        <v>0</v>
      </c>
      <c r="O30" s="7">
        <f t="shared" si="8"/>
        <v>0</v>
      </c>
      <c r="P30" s="6">
        <v>0</v>
      </c>
      <c r="Q30" s="7">
        <v>1138</v>
      </c>
      <c r="R30" s="7">
        <v>1067</v>
      </c>
      <c r="S30" s="7">
        <v>2737</v>
      </c>
      <c r="T30" s="7">
        <v>4942</v>
      </c>
    </row>
    <row r="31" spans="1:20" x14ac:dyDescent="0.2">
      <c r="A31" s="2" t="s">
        <v>78</v>
      </c>
      <c r="B31" s="7">
        <v>260</v>
      </c>
      <c r="C31" s="7">
        <v>335</v>
      </c>
      <c r="D31" s="7">
        <v>867</v>
      </c>
      <c r="E31" s="7">
        <f t="shared" si="9"/>
        <v>1462</v>
      </c>
      <c r="F31" s="6">
        <v>3.0410816432657306E-2</v>
      </c>
      <c r="G31" s="7">
        <v>10863</v>
      </c>
      <c r="H31" s="7">
        <v>11871</v>
      </c>
      <c r="I31" s="7">
        <v>23879</v>
      </c>
      <c r="J31" s="7">
        <f t="shared" si="10"/>
        <v>46613</v>
      </c>
      <c r="K31" s="6">
        <v>0.96958918356734269</v>
      </c>
      <c r="L31" s="7">
        <v>0</v>
      </c>
      <c r="M31" s="7">
        <v>0</v>
      </c>
      <c r="N31" s="7">
        <v>0</v>
      </c>
      <c r="O31" s="7">
        <f t="shared" si="8"/>
        <v>0</v>
      </c>
      <c r="P31" s="6">
        <v>0</v>
      </c>
      <c r="Q31" s="7">
        <v>11123</v>
      </c>
      <c r="R31" s="7">
        <v>12206</v>
      </c>
      <c r="S31" s="7">
        <v>24746</v>
      </c>
      <c r="T31" s="7">
        <v>48075</v>
      </c>
    </row>
    <row r="32" spans="1:20" x14ac:dyDescent="0.2">
      <c r="A32" s="8" t="s">
        <v>1</v>
      </c>
      <c r="B32" s="4">
        <f t="shared" ref="B32:D32" si="11">SUM(B23:B31)</f>
        <v>86114</v>
      </c>
      <c r="C32" s="4">
        <f t="shared" si="11"/>
        <v>86226</v>
      </c>
      <c r="D32" s="4">
        <f t="shared" si="11"/>
        <v>240532</v>
      </c>
      <c r="E32" s="4">
        <f>SUM(E23:E31)</f>
        <v>412872</v>
      </c>
      <c r="F32" s="3">
        <v>0.40617698476019765</v>
      </c>
      <c r="G32" s="4">
        <f t="shared" ref="G32:I32" si="12">SUM(G23:G31)</f>
        <v>141740</v>
      </c>
      <c r="H32" s="4">
        <f t="shared" si="12"/>
        <v>152099</v>
      </c>
      <c r="I32" s="4">
        <f t="shared" si="12"/>
        <v>309323</v>
      </c>
      <c r="J32" s="4">
        <f>SUM(J23:J31)</f>
        <v>603162</v>
      </c>
      <c r="K32" s="3">
        <v>0.5933812960964423</v>
      </c>
      <c r="L32" s="4">
        <f t="shared" ref="L32:N32" si="13">SUM(L23:L31)</f>
        <v>264</v>
      </c>
      <c r="M32" s="4">
        <f t="shared" si="13"/>
        <v>77</v>
      </c>
      <c r="N32" s="4">
        <f t="shared" si="13"/>
        <v>108</v>
      </c>
      <c r="O32" s="4">
        <f>SUM(O23:O31)</f>
        <v>449</v>
      </c>
      <c r="P32" s="3">
        <v>4.4171914335999719E-4</v>
      </c>
      <c r="Q32" s="4">
        <f>SUM(L32+G32+B32)</f>
        <v>228118</v>
      </c>
      <c r="R32" s="4">
        <f>C32+H32+M32</f>
        <v>238402</v>
      </c>
      <c r="S32" s="4">
        <f>N32+I32+D32</f>
        <v>549963</v>
      </c>
      <c r="T32" s="4">
        <f>SUM(Q32:S32)</f>
        <v>1016483</v>
      </c>
    </row>
    <row r="33" spans="1:20" x14ac:dyDescent="0.2">
      <c r="B33" s="7"/>
      <c r="C33" s="7"/>
      <c r="D33" s="7"/>
      <c r="E33" s="7"/>
      <c r="F33" s="6"/>
      <c r="G33" s="7"/>
      <c r="H33" s="7"/>
      <c r="I33" s="7"/>
      <c r="J33" s="7"/>
      <c r="K33" s="6"/>
      <c r="L33" s="7"/>
      <c r="M33" s="7"/>
      <c r="N33" s="7"/>
      <c r="O33" s="7"/>
      <c r="P33" s="6"/>
    </row>
    <row r="34" spans="1:20" x14ac:dyDescent="0.2">
      <c r="A34" s="5" t="s">
        <v>77</v>
      </c>
      <c r="B34" s="7"/>
      <c r="C34" s="7"/>
      <c r="D34" s="7"/>
      <c r="E34" s="7"/>
      <c r="F34" s="6"/>
      <c r="G34" s="7"/>
      <c r="H34" s="7"/>
      <c r="I34" s="7"/>
      <c r="J34" s="7"/>
      <c r="K34" s="6"/>
      <c r="L34" s="7"/>
      <c r="M34" s="7"/>
      <c r="N34" s="7"/>
      <c r="O34" s="7"/>
      <c r="P34" s="6"/>
    </row>
    <row r="35" spans="1:20" x14ac:dyDescent="0.2">
      <c r="A35" s="2" t="s">
        <v>76</v>
      </c>
      <c r="B35" s="7">
        <v>3368</v>
      </c>
      <c r="C35" s="7">
        <v>3518</v>
      </c>
      <c r="D35" s="7">
        <v>10606</v>
      </c>
      <c r="E35" s="7">
        <f t="shared" ref="E35:E44" si="14">SUM(B35:D35)</f>
        <v>17492</v>
      </c>
      <c r="F35" s="6">
        <v>0.12500893329331217</v>
      </c>
      <c r="G35" s="7">
        <v>31173</v>
      </c>
      <c r="H35" s="7">
        <v>32175</v>
      </c>
      <c r="I35" s="7">
        <v>59086</v>
      </c>
      <c r="J35" s="7">
        <f t="shared" ref="J35:J44" si="15">SUM(G35:I35)</f>
        <v>122434</v>
      </c>
      <c r="K35" s="6">
        <v>0.8749910667066878</v>
      </c>
      <c r="L35" s="7">
        <v>0</v>
      </c>
      <c r="M35" s="7">
        <v>0</v>
      </c>
      <c r="N35" s="7">
        <v>0</v>
      </c>
      <c r="O35" s="7">
        <f t="shared" ref="O35:O44" si="16">SUM(L35:N35)</f>
        <v>0</v>
      </c>
      <c r="P35" s="6">
        <v>0</v>
      </c>
      <c r="Q35" s="7">
        <v>34541</v>
      </c>
      <c r="R35" s="7">
        <v>35693</v>
      </c>
      <c r="S35" s="7">
        <v>69692</v>
      </c>
      <c r="T35" s="7">
        <v>139926</v>
      </c>
    </row>
    <row r="36" spans="1:20" x14ac:dyDescent="0.2">
      <c r="A36" s="2" t="s">
        <v>75</v>
      </c>
      <c r="B36" s="7">
        <v>51372</v>
      </c>
      <c r="C36" s="7">
        <v>50538</v>
      </c>
      <c r="D36" s="7">
        <v>125267</v>
      </c>
      <c r="E36" s="7">
        <f t="shared" si="14"/>
        <v>227177</v>
      </c>
      <c r="F36" s="6">
        <v>0.39825081472625373</v>
      </c>
      <c r="G36" s="7">
        <v>86450</v>
      </c>
      <c r="H36" s="7">
        <v>82544</v>
      </c>
      <c r="I36" s="7">
        <v>174266</v>
      </c>
      <c r="J36" s="7">
        <f t="shared" si="15"/>
        <v>343260</v>
      </c>
      <c r="K36" s="6">
        <v>0.60174918527374632</v>
      </c>
      <c r="L36" s="7">
        <v>0</v>
      </c>
      <c r="M36" s="7">
        <v>0</v>
      </c>
      <c r="N36" s="7">
        <v>0</v>
      </c>
      <c r="O36" s="7">
        <f t="shared" si="16"/>
        <v>0</v>
      </c>
      <c r="P36" s="6">
        <v>0</v>
      </c>
      <c r="Q36" s="7">
        <v>137822</v>
      </c>
      <c r="R36" s="7">
        <v>133082</v>
      </c>
      <c r="S36" s="7">
        <v>299533</v>
      </c>
      <c r="T36" s="7">
        <v>570437</v>
      </c>
    </row>
    <row r="37" spans="1:20" x14ac:dyDescent="0.2">
      <c r="A37" s="2" t="s">
        <v>74</v>
      </c>
      <c r="B37" s="7">
        <v>13262</v>
      </c>
      <c r="C37" s="7">
        <v>13299</v>
      </c>
      <c r="D37" s="7">
        <v>38319</v>
      </c>
      <c r="E37" s="7">
        <f t="shared" si="14"/>
        <v>64880</v>
      </c>
      <c r="F37" s="6">
        <v>0.20597740851974372</v>
      </c>
      <c r="G37" s="7">
        <v>65901</v>
      </c>
      <c r="H37" s="7">
        <v>60285</v>
      </c>
      <c r="I37" s="7">
        <v>123881</v>
      </c>
      <c r="J37" s="7">
        <f t="shared" si="15"/>
        <v>250067</v>
      </c>
      <c r="K37" s="6">
        <v>0.79389877645355666</v>
      </c>
      <c r="L37" s="7">
        <v>19</v>
      </c>
      <c r="M37" s="7">
        <v>10</v>
      </c>
      <c r="N37" s="7">
        <v>10</v>
      </c>
      <c r="O37" s="7">
        <f t="shared" si="16"/>
        <v>39</v>
      </c>
      <c r="P37" s="6">
        <v>1.2381502669959934E-4</v>
      </c>
      <c r="Q37" s="7">
        <v>79182</v>
      </c>
      <c r="R37" s="7">
        <v>73594</v>
      </c>
      <c r="S37" s="7">
        <v>162210</v>
      </c>
      <c r="T37" s="7">
        <v>314986</v>
      </c>
    </row>
    <row r="38" spans="1:20" x14ac:dyDescent="0.2">
      <c r="A38" s="2" t="s">
        <v>73</v>
      </c>
      <c r="B38" s="7">
        <v>2494</v>
      </c>
      <c r="C38" s="7">
        <v>2419</v>
      </c>
      <c r="D38" s="7">
        <v>6398</v>
      </c>
      <c r="E38" s="7">
        <f t="shared" si="14"/>
        <v>11311</v>
      </c>
      <c r="F38" s="6">
        <v>7.8113022520251651E-2</v>
      </c>
      <c r="G38" s="7">
        <v>35174</v>
      </c>
      <c r="H38" s="7">
        <v>34524</v>
      </c>
      <c r="I38" s="7">
        <v>63794</v>
      </c>
      <c r="J38" s="7">
        <f t="shared" si="15"/>
        <v>133492</v>
      </c>
      <c r="K38" s="6">
        <v>0.92188697747974835</v>
      </c>
      <c r="L38" s="7">
        <v>0</v>
      </c>
      <c r="M38" s="7">
        <v>0</v>
      </c>
      <c r="N38" s="7">
        <v>0</v>
      </c>
      <c r="O38" s="7">
        <f t="shared" si="16"/>
        <v>0</v>
      </c>
      <c r="P38" s="6">
        <v>0</v>
      </c>
      <c r="Q38" s="7">
        <v>37668</v>
      </c>
      <c r="R38" s="7">
        <v>36943</v>
      </c>
      <c r="S38" s="7">
        <v>70192</v>
      </c>
      <c r="T38" s="7">
        <v>144803</v>
      </c>
    </row>
    <row r="39" spans="1:20" x14ac:dyDescent="0.2">
      <c r="A39" s="10" t="s">
        <v>72</v>
      </c>
      <c r="B39" s="7">
        <v>1014</v>
      </c>
      <c r="C39" s="7">
        <v>830</v>
      </c>
      <c r="D39" s="7">
        <v>2639</v>
      </c>
      <c r="E39" s="7">
        <f t="shared" si="14"/>
        <v>4483</v>
      </c>
      <c r="F39" s="6">
        <v>5.3086551328051915E-2</v>
      </c>
      <c r="G39" s="7">
        <v>19831</v>
      </c>
      <c r="H39" s="7">
        <v>21630</v>
      </c>
      <c r="I39" s="7">
        <v>38496</v>
      </c>
      <c r="J39" s="7">
        <f t="shared" si="15"/>
        <v>79957</v>
      </c>
      <c r="K39" s="6">
        <v>0.94683055644368652</v>
      </c>
      <c r="L39" s="7">
        <v>1</v>
      </c>
      <c r="M39" s="7">
        <v>3</v>
      </c>
      <c r="N39" s="7">
        <v>3</v>
      </c>
      <c r="O39" s="7">
        <f t="shared" si="16"/>
        <v>7</v>
      </c>
      <c r="P39" s="6">
        <v>8.2892228261513144E-5</v>
      </c>
      <c r="Q39" s="7">
        <v>20846</v>
      </c>
      <c r="R39" s="7">
        <v>22463</v>
      </c>
      <c r="S39" s="7">
        <v>41138</v>
      </c>
      <c r="T39" s="7">
        <v>84447</v>
      </c>
    </row>
    <row r="40" spans="1:20" x14ac:dyDescent="0.2">
      <c r="A40" s="2" t="s">
        <v>71</v>
      </c>
      <c r="B40" s="7">
        <v>0</v>
      </c>
      <c r="C40" s="7">
        <v>0</v>
      </c>
      <c r="D40" s="7">
        <v>0</v>
      </c>
      <c r="E40" s="7">
        <f t="shared" si="14"/>
        <v>0</v>
      </c>
      <c r="F40" s="6">
        <v>0</v>
      </c>
      <c r="G40" s="7">
        <v>143</v>
      </c>
      <c r="H40" s="7">
        <v>183</v>
      </c>
      <c r="I40" s="7">
        <v>470</v>
      </c>
      <c r="J40" s="7">
        <f t="shared" si="15"/>
        <v>796</v>
      </c>
      <c r="K40" s="6">
        <v>1</v>
      </c>
      <c r="L40" s="7">
        <v>0</v>
      </c>
      <c r="M40" s="7">
        <v>0</v>
      </c>
      <c r="N40" s="7">
        <v>0</v>
      </c>
      <c r="O40" s="7">
        <f t="shared" si="16"/>
        <v>0</v>
      </c>
      <c r="P40" s="6">
        <v>0</v>
      </c>
      <c r="Q40" s="7">
        <v>143</v>
      </c>
      <c r="R40" s="7">
        <v>183</v>
      </c>
      <c r="S40" s="7">
        <v>470</v>
      </c>
      <c r="T40" s="7">
        <v>796</v>
      </c>
    </row>
    <row r="41" spans="1:20" x14ac:dyDescent="0.2">
      <c r="A41" s="2" t="s">
        <v>70</v>
      </c>
      <c r="B41" s="7">
        <v>13804</v>
      </c>
      <c r="C41" s="7">
        <v>12540</v>
      </c>
      <c r="D41" s="7">
        <v>42878</v>
      </c>
      <c r="E41" s="7">
        <f t="shared" si="14"/>
        <v>69222</v>
      </c>
      <c r="F41" s="6">
        <v>0.24189371940160814</v>
      </c>
      <c r="G41" s="7">
        <v>54064</v>
      </c>
      <c r="H41" s="7">
        <v>53688</v>
      </c>
      <c r="I41" s="7">
        <v>109193</v>
      </c>
      <c r="J41" s="7">
        <f t="shared" si="15"/>
        <v>216945</v>
      </c>
      <c r="K41" s="6">
        <v>0.7581062805983918</v>
      </c>
      <c r="L41" s="7">
        <v>0</v>
      </c>
      <c r="M41" s="7">
        <v>0</v>
      </c>
      <c r="N41" s="7">
        <v>0</v>
      </c>
      <c r="O41" s="7">
        <f t="shared" si="16"/>
        <v>0</v>
      </c>
      <c r="P41" s="6">
        <v>0</v>
      </c>
      <c r="Q41" s="7">
        <v>67868</v>
      </c>
      <c r="R41" s="7">
        <v>66228</v>
      </c>
      <c r="S41" s="7">
        <v>152071</v>
      </c>
      <c r="T41" s="7">
        <v>286167</v>
      </c>
    </row>
    <row r="42" spans="1:20" x14ac:dyDescent="0.2">
      <c r="A42" s="2" t="s">
        <v>69</v>
      </c>
      <c r="B42" s="7">
        <v>7</v>
      </c>
      <c r="C42" s="7">
        <v>0</v>
      </c>
      <c r="D42" s="7">
        <v>16</v>
      </c>
      <c r="E42" s="7">
        <f t="shared" si="14"/>
        <v>23</v>
      </c>
      <c r="F42" s="6">
        <v>3.1292517006802724E-2</v>
      </c>
      <c r="G42" s="7">
        <v>164</v>
      </c>
      <c r="H42" s="7">
        <v>146</v>
      </c>
      <c r="I42" s="7">
        <v>402</v>
      </c>
      <c r="J42" s="7">
        <f t="shared" si="15"/>
        <v>712</v>
      </c>
      <c r="K42" s="6">
        <v>0.96870748299319731</v>
      </c>
      <c r="L42" s="7">
        <v>0</v>
      </c>
      <c r="M42" s="7">
        <v>0</v>
      </c>
      <c r="N42" s="7">
        <v>0</v>
      </c>
      <c r="O42" s="7">
        <f t="shared" si="16"/>
        <v>0</v>
      </c>
      <c r="P42" s="6">
        <v>0</v>
      </c>
      <c r="Q42" s="7">
        <v>171</v>
      </c>
      <c r="R42" s="7">
        <v>146</v>
      </c>
      <c r="S42" s="7">
        <v>418</v>
      </c>
      <c r="T42" s="7">
        <v>735</v>
      </c>
    </row>
    <row r="43" spans="1:20" x14ac:dyDescent="0.2">
      <c r="A43" s="2" t="s">
        <v>68</v>
      </c>
      <c r="B43" s="7">
        <v>3696</v>
      </c>
      <c r="C43" s="7">
        <v>4158</v>
      </c>
      <c r="D43" s="7">
        <v>9094</v>
      </c>
      <c r="E43" s="7">
        <f t="shared" si="14"/>
        <v>16948</v>
      </c>
      <c r="F43" s="6">
        <v>0.13614382340182832</v>
      </c>
      <c r="G43" s="7">
        <v>31178</v>
      </c>
      <c r="H43" s="7">
        <v>30967</v>
      </c>
      <c r="I43" s="7">
        <v>45393</v>
      </c>
      <c r="J43" s="7">
        <f t="shared" si="15"/>
        <v>107538</v>
      </c>
      <c r="K43" s="6">
        <v>0.86385617659817171</v>
      </c>
      <c r="L43" s="7">
        <v>0</v>
      </c>
      <c r="M43" s="7">
        <v>0</v>
      </c>
      <c r="N43" s="7">
        <v>0</v>
      </c>
      <c r="O43" s="7">
        <f t="shared" si="16"/>
        <v>0</v>
      </c>
      <c r="P43" s="6">
        <v>0</v>
      </c>
      <c r="Q43" s="7">
        <v>34874</v>
      </c>
      <c r="R43" s="7">
        <v>35125</v>
      </c>
      <c r="S43" s="7">
        <v>54487</v>
      </c>
      <c r="T43" s="7">
        <v>124486</v>
      </c>
    </row>
    <row r="44" spans="1:20" x14ac:dyDescent="0.2">
      <c r="A44" s="2" t="s">
        <v>67</v>
      </c>
      <c r="B44" s="7">
        <v>5770</v>
      </c>
      <c r="C44" s="7">
        <v>5500</v>
      </c>
      <c r="D44" s="7">
        <v>14891</v>
      </c>
      <c r="E44" s="7">
        <f t="shared" si="14"/>
        <v>26161</v>
      </c>
      <c r="F44" s="6">
        <v>0.1423301868828378</v>
      </c>
      <c r="G44" s="7">
        <v>40987</v>
      </c>
      <c r="H44" s="7">
        <v>41342</v>
      </c>
      <c r="I44" s="7">
        <v>75315</v>
      </c>
      <c r="J44" s="7">
        <f t="shared" si="15"/>
        <v>157644</v>
      </c>
      <c r="K44" s="6">
        <v>0.85766981311716217</v>
      </c>
      <c r="L44" s="7">
        <v>0</v>
      </c>
      <c r="M44" s="7">
        <v>0</v>
      </c>
      <c r="N44" s="7">
        <v>0</v>
      </c>
      <c r="O44" s="7">
        <f t="shared" si="16"/>
        <v>0</v>
      </c>
      <c r="P44" s="6">
        <v>0</v>
      </c>
      <c r="Q44" s="7">
        <v>46757</v>
      </c>
      <c r="R44" s="7">
        <v>46842</v>
      </c>
      <c r="S44" s="7">
        <v>90206</v>
      </c>
      <c r="T44" s="7">
        <v>183805</v>
      </c>
    </row>
    <row r="45" spans="1:20" x14ac:dyDescent="0.2">
      <c r="A45" s="8" t="s">
        <v>1</v>
      </c>
      <c r="B45" s="4">
        <f t="shared" ref="B45:D45" si="17">SUM(B35:B44)</f>
        <v>94787</v>
      </c>
      <c r="C45" s="4">
        <f t="shared" si="17"/>
        <v>92802</v>
      </c>
      <c r="D45" s="4">
        <f t="shared" si="17"/>
        <v>250108</v>
      </c>
      <c r="E45" s="4">
        <f>SUM(E35:E44)</f>
        <v>437697</v>
      </c>
      <c r="F45" s="3">
        <v>0.23651779866723441</v>
      </c>
      <c r="G45" s="4">
        <f t="shared" ref="G45:I45" si="18">SUM(G35:G44)</f>
        <v>365065</v>
      </c>
      <c r="H45" s="4">
        <f t="shared" si="18"/>
        <v>357484</v>
      </c>
      <c r="I45" s="4">
        <f t="shared" si="18"/>
        <v>690296</v>
      </c>
      <c r="J45" s="4">
        <f>SUM(J35:J44)</f>
        <v>1412845</v>
      </c>
      <c r="K45" s="3">
        <v>0.76345734436838453</v>
      </c>
      <c r="L45" s="4">
        <f t="shared" ref="L45:N45" si="19">SUM(L35:L44)</f>
        <v>20</v>
      </c>
      <c r="M45" s="4">
        <f t="shared" si="19"/>
        <v>13</v>
      </c>
      <c r="N45" s="4">
        <f t="shared" si="19"/>
        <v>13</v>
      </c>
      <c r="O45" s="4">
        <f>SUM(O35:O44)</f>
        <v>46</v>
      </c>
      <c r="P45" s="3">
        <v>2.4856964381050779E-5</v>
      </c>
      <c r="Q45" s="4">
        <f>SUM(L45+G45+B45)</f>
        <v>459872</v>
      </c>
      <c r="R45" s="4">
        <f>C45+H45+M45</f>
        <v>450299</v>
      </c>
      <c r="S45" s="4">
        <f>N45+I45+D45</f>
        <v>940417</v>
      </c>
      <c r="T45" s="4">
        <f>SUM(Q45:S45)</f>
        <v>1850588</v>
      </c>
    </row>
    <row r="46" spans="1:20" x14ac:dyDescent="0.2">
      <c r="A46" s="8"/>
      <c r="B46" s="7"/>
      <c r="C46" s="7"/>
      <c r="D46" s="7"/>
      <c r="E46" s="7"/>
      <c r="F46" s="6"/>
      <c r="G46" s="7"/>
      <c r="H46" s="7"/>
      <c r="I46" s="7"/>
      <c r="J46" s="7"/>
      <c r="K46" s="6"/>
      <c r="L46" s="7"/>
      <c r="M46" s="7"/>
      <c r="N46" s="7"/>
      <c r="O46" s="7"/>
      <c r="P46" s="6"/>
    </row>
    <row r="47" spans="1:20" x14ac:dyDescent="0.2">
      <c r="A47" s="5" t="s">
        <v>66</v>
      </c>
      <c r="B47" s="7"/>
      <c r="C47" s="7"/>
      <c r="D47" s="7"/>
      <c r="E47" s="7"/>
      <c r="F47" s="6"/>
      <c r="G47" s="7"/>
      <c r="H47" s="7"/>
      <c r="I47" s="7"/>
      <c r="J47" s="7"/>
      <c r="K47" s="6"/>
      <c r="L47" s="7"/>
      <c r="M47" s="7"/>
      <c r="N47" s="7"/>
      <c r="O47" s="7"/>
      <c r="P47" s="6"/>
    </row>
    <row r="48" spans="1:20" x14ac:dyDescent="0.2">
      <c r="A48" s="2" t="s">
        <v>65</v>
      </c>
      <c r="B48" s="7">
        <v>26397</v>
      </c>
      <c r="C48" s="7">
        <v>26307</v>
      </c>
      <c r="D48" s="7">
        <v>62006</v>
      </c>
      <c r="E48" s="7">
        <f t="shared" ref="E48:E53" si="20">SUM(B48:D48)</f>
        <v>114710</v>
      </c>
      <c r="F48" s="6">
        <v>0.38201012388437461</v>
      </c>
      <c r="G48" s="7">
        <v>46180</v>
      </c>
      <c r="H48" s="7">
        <v>49493</v>
      </c>
      <c r="I48" s="7">
        <v>85545</v>
      </c>
      <c r="J48" s="7">
        <f t="shared" ref="J48:J53" si="21">SUM(G48:I48)</f>
        <v>181218</v>
      </c>
      <c r="K48" s="6">
        <v>0.60349673637937928</v>
      </c>
      <c r="L48" s="7">
        <v>193</v>
      </c>
      <c r="M48" s="7">
        <v>6</v>
      </c>
      <c r="N48" s="7">
        <v>4153</v>
      </c>
      <c r="O48" s="7">
        <f t="shared" ref="O48:O53" si="22">SUM(L48:N48)</f>
        <v>4352</v>
      </c>
      <c r="P48" s="6">
        <v>1.449313973624617E-2</v>
      </c>
      <c r="Q48" s="7">
        <v>72770</v>
      </c>
      <c r="R48" s="7">
        <v>75806</v>
      </c>
      <c r="S48" s="7">
        <v>151704</v>
      </c>
      <c r="T48" s="7">
        <v>300280</v>
      </c>
    </row>
    <row r="49" spans="1:20" x14ac:dyDescent="0.2">
      <c r="A49" s="2" t="s">
        <v>64</v>
      </c>
      <c r="B49" s="7">
        <v>5846</v>
      </c>
      <c r="C49" s="7">
        <v>6929</v>
      </c>
      <c r="D49" s="7">
        <v>16702</v>
      </c>
      <c r="E49" s="7">
        <f t="shared" si="20"/>
        <v>29477</v>
      </c>
      <c r="F49" s="6">
        <v>0.17242650069609369</v>
      </c>
      <c r="G49" s="7">
        <v>35344</v>
      </c>
      <c r="H49" s="7">
        <v>37349</v>
      </c>
      <c r="I49" s="7">
        <v>67827</v>
      </c>
      <c r="J49" s="7">
        <f t="shared" si="21"/>
        <v>140520</v>
      </c>
      <c r="K49" s="6">
        <v>0.82197550218187354</v>
      </c>
      <c r="L49" s="7">
        <v>208</v>
      </c>
      <c r="M49" s="7">
        <v>478</v>
      </c>
      <c r="N49" s="7">
        <v>271</v>
      </c>
      <c r="O49" s="7">
        <f t="shared" si="22"/>
        <v>957</v>
      </c>
      <c r="P49" s="6">
        <v>5.5979971220328278E-3</v>
      </c>
      <c r="Q49" s="7">
        <v>41398</v>
      </c>
      <c r="R49" s="7">
        <v>44756</v>
      </c>
      <c r="S49" s="7">
        <v>84800</v>
      </c>
      <c r="T49" s="7">
        <v>170954</v>
      </c>
    </row>
    <row r="50" spans="1:20" x14ac:dyDescent="0.2">
      <c r="A50" s="2" t="s">
        <v>63</v>
      </c>
      <c r="B50" s="7">
        <v>6188</v>
      </c>
      <c r="C50" s="7">
        <v>7254</v>
      </c>
      <c r="D50" s="7">
        <v>23232</v>
      </c>
      <c r="E50" s="7">
        <f t="shared" si="20"/>
        <v>36674</v>
      </c>
      <c r="F50" s="6">
        <v>0.12728194022184278</v>
      </c>
      <c r="G50" s="7">
        <v>55137</v>
      </c>
      <c r="H50" s="7">
        <v>54268</v>
      </c>
      <c r="I50" s="7">
        <v>142053</v>
      </c>
      <c r="J50" s="7">
        <f t="shared" si="21"/>
        <v>251458</v>
      </c>
      <c r="K50" s="6">
        <v>0.8727180597781572</v>
      </c>
      <c r="L50" s="7">
        <v>0</v>
      </c>
      <c r="M50" s="7">
        <v>0</v>
      </c>
      <c r="N50" s="7">
        <v>0</v>
      </c>
      <c r="O50" s="7">
        <f t="shared" si="22"/>
        <v>0</v>
      </c>
      <c r="P50" s="6">
        <v>0</v>
      </c>
      <c r="Q50" s="7">
        <v>61325</v>
      </c>
      <c r="R50" s="7">
        <v>61522</v>
      </c>
      <c r="S50" s="7">
        <v>165285</v>
      </c>
      <c r="T50" s="7">
        <v>288132</v>
      </c>
    </row>
    <row r="51" spans="1:20" x14ac:dyDescent="0.2">
      <c r="A51" s="2" t="s">
        <v>62</v>
      </c>
      <c r="B51" s="7">
        <v>4474</v>
      </c>
      <c r="C51" s="7">
        <v>4612</v>
      </c>
      <c r="D51" s="7">
        <v>13476</v>
      </c>
      <c r="E51" s="7">
        <f t="shared" si="20"/>
        <v>22562</v>
      </c>
      <c r="F51" s="6">
        <v>0.17038340419426215</v>
      </c>
      <c r="G51" s="7">
        <v>26274</v>
      </c>
      <c r="H51" s="7">
        <v>23199</v>
      </c>
      <c r="I51" s="7">
        <v>59693</v>
      </c>
      <c r="J51" s="7">
        <f t="shared" si="21"/>
        <v>109166</v>
      </c>
      <c r="K51" s="6">
        <v>0.82439831142056652</v>
      </c>
      <c r="L51" s="7">
        <v>213</v>
      </c>
      <c r="M51" s="7">
        <v>257</v>
      </c>
      <c r="N51" s="7">
        <v>221</v>
      </c>
      <c r="O51" s="7">
        <f t="shared" si="22"/>
        <v>691</v>
      </c>
      <c r="P51" s="6">
        <v>5.2182843851713125E-3</v>
      </c>
      <c r="Q51" s="7">
        <v>30961</v>
      </c>
      <c r="R51" s="7">
        <v>28068</v>
      </c>
      <c r="S51" s="7">
        <v>73390</v>
      </c>
      <c r="T51" s="7">
        <v>132419</v>
      </c>
    </row>
    <row r="52" spans="1:20" x14ac:dyDescent="0.2">
      <c r="A52" s="2" t="s">
        <v>61</v>
      </c>
      <c r="B52" s="7">
        <v>4407</v>
      </c>
      <c r="C52" s="7">
        <v>5130</v>
      </c>
      <c r="D52" s="7">
        <v>13419</v>
      </c>
      <c r="E52" s="7">
        <f t="shared" si="20"/>
        <v>22956</v>
      </c>
      <c r="F52" s="6">
        <v>8.7683581291419191E-2</v>
      </c>
      <c r="G52" s="7">
        <v>57593</v>
      </c>
      <c r="H52" s="7">
        <v>58409</v>
      </c>
      <c r="I52" s="7">
        <v>122847</v>
      </c>
      <c r="J52" s="7">
        <f t="shared" si="21"/>
        <v>238849</v>
      </c>
      <c r="K52" s="6">
        <v>0.91231641870858082</v>
      </c>
      <c r="L52" s="7">
        <v>0</v>
      </c>
      <c r="M52" s="7">
        <v>0</v>
      </c>
      <c r="N52" s="7">
        <v>0</v>
      </c>
      <c r="O52" s="7">
        <f t="shared" si="22"/>
        <v>0</v>
      </c>
      <c r="P52" s="6">
        <v>0</v>
      </c>
      <c r="Q52" s="7">
        <v>62000</v>
      </c>
      <c r="R52" s="7">
        <v>63539</v>
      </c>
      <c r="S52" s="7">
        <v>136266</v>
      </c>
      <c r="T52" s="7">
        <v>261805</v>
      </c>
    </row>
    <row r="53" spans="1:20" x14ac:dyDescent="0.2">
      <c r="A53" s="2" t="s">
        <v>60</v>
      </c>
      <c r="B53" s="7">
        <v>5554</v>
      </c>
      <c r="C53" s="7">
        <v>6514</v>
      </c>
      <c r="D53" s="7">
        <v>17364</v>
      </c>
      <c r="E53" s="7">
        <f t="shared" si="20"/>
        <v>29432</v>
      </c>
      <c r="F53" s="6">
        <v>0.24839855849164888</v>
      </c>
      <c r="G53" s="7">
        <v>21568</v>
      </c>
      <c r="H53" s="7">
        <v>22318</v>
      </c>
      <c r="I53" s="7">
        <v>45169</v>
      </c>
      <c r="J53" s="7">
        <f t="shared" si="21"/>
        <v>89055</v>
      </c>
      <c r="K53" s="6">
        <v>0.75160144150835118</v>
      </c>
      <c r="L53" s="7">
        <v>0</v>
      </c>
      <c r="M53" s="7">
        <v>0</v>
      </c>
      <c r="N53" s="7">
        <v>0</v>
      </c>
      <c r="O53" s="7">
        <f t="shared" si="22"/>
        <v>0</v>
      </c>
      <c r="P53" s="6">
        <v>0</v>
      </c>
      <c r="Q53" s="7">
        <v>27122</v>
      </c>
      <c r="R53" s="7">
        <v>28832</v>
      </c>
      <c r="S53" s="7">
        <v>62533</v>
      </c>
      <c r="T53" s="7">
        <v>118487</v>
      </c>
    </row>
    <row r="54" spans="1:20" x14ac:dyDescent="0.2">
      <c r="A54" s="8" t="s">
        <v>1</v>
      </c>
      <c r="B54" s="4">
        <f t="shared" ref="B54:D54" si="23">SUM(B48:B53)</f>
        <v>52866</v>
      </c>
      <c r="C54" s="4">
        <f t="shared" si="23"/>
        <v>56746</v>
      </c>
      <c r="D54" s="4">
        <f t="shared" si="23"/>
        <v>146199</v>
      </c>
      <c r="E54" s="4">
        <f>SUM(E48:E53)</f>
        <v>255811</v>
      </c>
      <c r="F54" s="3">
        <v>0.20109710339861503</v>
      </c>
      <c r="G54" s="4">
        <f t="shared" ref="G54:I54" si="24">SUM(G48:G53)</f>
        <v>242096</v>
      </c>
      <c r="H54" s="4">
        <f t="shared" si="24"/>
        <v>245036</v>
      </c>
      <c r="I54" s="4">
        <f t="shared" si="24"/>
        <v>523134</v>
      </c>
      <c r="J54" s="4">
        <f>SUM(J48:J53)</f>
        <v>1010266</v>
      </c>
      <c r="K54" s="3">
        <v>0.79418620099255</v>
      </c>
      <c r="L54" s="4">
        <f t="shared" ref="L54:N54" si="25">SUM(L48:L53)</f>
        <v>614</v>
      </c>
      <c r="M54" s="4">
        <f t="shared" si="25"/>
        <v>741</v>
      </c>
      <c r="N54" s="4">
        <f t="shared" si="25"/>
        <v>4645</v>
      </c>
      <c r="O54" s="4">
        <f>SUM(O48:O53)</f>
        <v>6000</v>
      </c>
      <c r="P54" s="3">
        <v>4.7166956088349997E-3</v>
      </c>
      <c r="Q54" s="4">
        <f>SUM(L54+G54+B54)</f>
        <v>295576</v>
      </c>
      <c r="R54" s="4">
        <f>C54+H54+M54</f>
        <v>302523</v>
      </c>
      <c r="S54" s="4">
        <f>N54+I54+D54</f>
        <v>673978</v>
      </c>
      <c r="T54" s="4">
        <f>SUM(Q54:S54)</f>
        <v>1272077</v>
      </c>
    </row>
    <row r="55" spans="1:20" x14ac:dyDescent="0.2">
      <c r="B55" s="7"/>
      <c r="C55" s="7"/>
      <c r="D55" s="7"/>
      <c r="E55" s="7"/>
      <c r="F55" s="6"/>
      <c r="G55" s="7"/>
      <c r="H55" s="7"/>
      <c r="I55" s="7"/>
      <c r="J55" s="7"/>
      <c r="K55" s="6"/>
      <c r="L55" s="7"/>
      <c r="M55" s="7"/>
      <c r="N55" s="7"/>
      <c r="O55" s="7"/>
      <c r="P55" s="6"/>
    </row>
    <row r="56" spans="1:20" x14ac:dyDescent="0.2">
      <c r="A56" s="5" t="s">
        <v>59</v>
      </c>
      <c r="B56" s="7"/>
      <c r="C56" s="7"/>
      <c r="D56" s="7"/>
      <c r="E56" s="7"/>
      <c r="F56" s="6"/>
      <c r="G56" s="7"/>
      <c r="H56" s="7"/>
      <c r="I56" s="7"/>
      <c r="J56" s="7"/>
      <c r="K56" s="6"/>
      <c r="L56" s="7"/>
      <c r="M56" s="7"/>
      <c r="N56" s="7"/>
      <c r="O56" s="7"/>
      <c r="P56" s="6"/>
    </row>
    <row r="57" spans="1:20" x14ac:dyDescent="0.2">
      <c r="A57" s="2" t="s">
        <v>58</v>
      </c>
      <c r="B57" s="7">
        <v>3269</v>
      </c>
      <c r="C57" s="7">
        <v>3439</v>
      </c>
      <c r="D57" s="7">
        <v>8678</v>
      </c>
      <c r="E57" s="7">
        <f t="shared" ref="E57:E77" si="26">SUM(B57:D57)</f>
        <v>15386</v>
      </c>
      <c r="F57" s="6">
        <v>0.16299937495365122</v>
      </c>
      <c r="G57" s="7">
        <v>20875</v>
      </c>
      <c r="H57" s="7">
        <v>20127</v>
      </c>
      <c r="I57" s="7">
        <v>37390</v>
      </c>
      <c r="J57" s="7">
        <f t="shared" ref="J57:J77" si="27">SUM(G57:I57)</f>
        <v>78392</v>
      </c>
      <c r="K57" s="6">
        <v>0.83048531141080373</v>
      </c>
      <c r="L57" s="7">
        <v>122</v>
      </c>
      <c r="M57" s="7">
        <v>297</v>
      </c>
      <c r="N57" s="7">
        <v>196</v>
      </c>
      <c r="O57" s="7">
        <f t="shared" ref="O57:O77" si="28">SUM(L57:N57)</f>
        <v>615</v>
      </c>
      <c r="P57" s="6">
        <v>6.515313635545009E-3</v>
      </c>
      <c r="Q57" s="7">
        <v>24266</v>
      </c>
      <c r="R57" s="7">
        <v>23863</v>
      </c>
      <c r="S57" s="7">
        <v>46264</v>
      </c>
      <c r="T57" s="7">
        <v>94393</v>
      </c>
    </row>
    <row r="58" spans="1:20" x14ac:dyDescent="0.2">
      <c r="A58" s="2" t="s">
        <v>57</v>
      </c>
      <c r="B58" s="7">
        <v>2918</v>
      </c>
      <c r="C58" s="7">
        <v>3336</v>
      </c>
      <c r="D58" s="7">
        <v>6252</v>
      </c>
      <c r="E58" s="7">
        <f t="shared" si="26"/>
        <v>12506</v>
      </c>
      <c r="F58" s="6">
        <v>8.6706324444999094E-2</v>
      </c>
      <c r="G58" s="7">
        <v>33399</v>
      </c>
      <c r="H58" s="7">
        <v>37718</v>
      </c>
      <c r="I58" s="7">
        <v>60611</v>
      </c>
      <c r="J58" s="7">
        <f t="shared" si="27"/>
        <v>131728</v>
      </c>
      <c r="K58" s="6">
        <v>0.91329367555500085</v>
      </c>
      <c r="L58" s="7">
        <v>0</v>
      </c>
      <c r="M58" s="7">
        <v>0</v>
      </c>
      <c r="N58" s="7">
        <v>0</v>
      </c>
      <c r="O58" s="7">
        <f t="shared" si="28"/>
        <v>0</v>
      </c>
      <c r="P58" s="6">
        <v>0</v>
      </c>
      <c r="Q58" s="7">
        <v>36317</v>
      </c>
      <c r="R58" s="7">
        <v>41054</v>
      </c>
      <c r="S58" s="7">
        <v>66863</v>
      </c>
      <c r="T58" s="7">
        <v>144234</v>
      </c>
    </row>
    <row r="59" spans="1:20" x14ac:dyDescent="0.2">
      <c r="A59" s="2" t="s">
        <v>56</v>
      </c>
      <c r="B59" s="7">
        <v>10759</v>
      </c>
      <c r="C59" s="7">
        <v>10833</v>
      </c>
      <c r="D59" s="7">
        <v>25918</v>
      </c>
      <c r="E59" s="7">
        <f t="shared" si="26"/>
        <v>47510</v>
      </c>
      <c r="F59" s="6">
        <v>0.75667324966554117</v>
      </c>
      <c r="G59" s="7">
        <v>4451</v>
      </c>
      <c r="H59" s="7">
        <v>3496</v>
      </c>
      <c r="I59" s="7">
        <v>7331</v>
      </c>
      <c r="J59" s="7">
        <f t="shared" si="27"/>
        <v>15278</v>
      </c>
      <c r="K59" s="6">
        <v>0.2433267503344588</v>
      </c>
      <c r="L59" s="7">
        <v>0</v>
      </c>
      <c r="M59" s="7">
        <v>0</v>
      </c>
      <c r="N59" s="7">
        <v>0</v>
      </c>
      <c r="O59" s="7">
        <f t="shared" si="28"/>
        <v>0</v>
      </c>
      <c r="P59" s="6">
        <v>0</v>
      </c>
      <c r="Q59" s="7">
        <v>15210</v>
      </c>
      <c r="R59" s="7">
        <v>14329</v>
      </c>
      <c r="S59" s="7">
        <v>33249</v>
      </c>
      <c r="T59" s="7">
        <v>62788</v>
      </c>
    </row>
    <row r="60" spans="1:20" x14ac:dyDescent="0.2">
      <c r="A60" s="2" t="s">
        <v>55</v>
      </c>
      <c r="B60" s="7">
        <v>10</v>
      </c>
      <c r="C60" s="7">
        <v>13</v>
      </c>
      <c r="D60" s="7">
        <v>38</v>
      </c>
      <c r="E60" s="7">
        <f t="shared" si="26"/>
        <v>61</v>
      </c>
      <c r="F60" s="6">
        <v>0.20748299319727892</v>
      </c>
      <c r="G60" s="7">
        <v>36</v>
      </c>
      <c r="H60" s="7">
        <v>49</v>
      </c>
      <c r="I60" s="7">
        <v>142</v>
      </c>
      <c r="J60" s="7">
        <f t="shared" si="27"/>
        <v>227</v>
      </c>
      <c r="K60" s="6">
        <v>0.77210884353741494</v>
      </c>
      <c r="L60" s="7">
        <v>2</v>
      </c>
      <c r="M60" s="7">
        <v>3</v>
      </c>
      <c r="N60" s="7">
        <v>1</v>
      </c>
      <c r="O60" s="7">
        <f t="shared" si="28"/>
        <v>6</v>
      </c>
      <c r="P60" s="6">
        <v>2.0408163265306121E-2</v>
      </c>
      <c r="Q60" s="7">
        <v>48</v>
      </c>
      <c r="R60" s="7">
        <v>65</v>
      </c>
      <c r="S60" s="7">
        <v>181</v>
      </c>
      <c r="T60" s="7">
        <v>294</v>
      </c>
    </row>
    <row r="61" spans="1:20" x14ac:dyDescent="0.2">
      <c r="A61" s="2" t="s">
        <v>54</v>
      </c>
      <c r="B61" s="7">
        <v>177</v>
      </c>
      <c r="C61" s="7">
        <v>219</v>
      </c>
      <c r="D61" s="7">
        <v>381</v>
      </c>
      <c r="E61" s="7">
        <f t="shared" si="26"/>
        <v>777</v>
      </c>
      <c r="F61" s="6">
        <v>0.64749999999999996</v>
      </c>
      <c r="G61" s="7">
        <v>108</v>
      </c>
      <c r="H61" s="7">
        <v>92</v>
      </c>
      <c r="I61" s="7">
        <v>223</v>
      </c>
      <c r="J61" s="7">
        <f t="shared" si="27"/>
        <v>423</v>
      </c>
      <c r="K61" s="6">
        <v>0.35249999999999998</v>
      </c>
      <c r="L61" s="7">
        <v>0</v>
      </c>
      <c r="M61" s="7">
        <v>0</v>
      </c>
      <c r="N61" s="7">
        <v>0</v>
      </c>
      <c r="O61" s="7">
        <f t="shared" si="28"/>
        <v>0</v>
      </c>
      <c r="P61" s="6">
        <v>0</v>
      </c>
      <c r="Q61" s="7">
        <v>285</v>
      </c>
      <c r="R61" s="7">
        <v>311</v>
      </c>
      <c r="S61" s="7">
        <v>604</v>
      </c>
      <c r="T61" s="7">
        <v>1200</v>
      </c>
    </row>
    <row r="62" spans="1:20" x14ac:dyDescent="0.2">
      <c r="A62" s="2" t="s">
        <v>53</v>
      </c>
      <c r="B62" s="7">
        <v>0</v>
      </c>
      <c r="C62" s="7">
        <v>0</v>
      </c>
      <c r="D62" s="7">
        <v>0</v>
      </c>
      <c r="E62" s="7">
        <f t="shared" si="26"/>
        <v>0</v>
      </c>
      <c r="F62" s="6">
        <v>0</v>
      </c>
      <c r="G62" s="7">
        <v>174</v>
      </c>
      <c r="H62" s="7">
        <v>136</v>
      </c>
      <c r="I62" s="7">
        <v>506</v>
      </c>
      <c r="J62" s="7">
        <f t="shared" si="27"/>
        <v>816</v>
      </c>
      <c r="K62" s="6">
        <v>0.98550724637681164</v>
      </c>
      <c r="L62" s="7">
        <v>1</v>
      </c>
      <c r="M62" s="7">
        <v>4</v>
      </c>
      <c r="N62" s="7">
        <v>7</v>
      </c>
      <c r="O62" s="7">
        <f t="shared" si="28"/>
        <v>12</v>
      </c>
      <c r="P62" s="6">
        <v>1.4492753623188406E-2</v>
      </c>
      <c r="Q62" s="7">
        <v>175</v>
      </c>
      <c r="R62" s="7">
        <v>140</v>
      </c>
      <c r="S62" s="7">
        <v>513</v>
      </c>
      <c r="T62" s="7">
        <v>828</v>
      </c>
    </row>
    <row r="63" spans="1:20" x14ac:dyDescent="0.2">
      <c r="A63" s="2" t="s">
        <v>52</v>
      </c>
      <c r="B63" s="7">
        <v>0</v>
      </c>
      <c r="C63" s="7">
        <v>4</v>
      </c>
      <c r="D63" s="7">
        <v>4</v>
      </c>
      <c r="E63" s="7">
        <f t="shared" si="26"/>
        <v>8</v>
      </c>
      <c r="F63" s="6">
        <v>3.0534351145038167E-2</v>
      </c>
      <c r="G63" s="7">
        <v>51</v>
      </c>
      <c r="H63" s="7">
        <v>47</v>
      </c>
      <c r="I63" s="7">
        <v>130</v>
      </c>
      <c r="J63" s="7">
        <f t="shared" si="27"/>
        <v>228</v>
      </c>
      <c r="K63" s="6">
        <v>0.87022900763358779</v>
      </c>
      <c r="L63" s="7">
        <v>8</v>
      </c>
      <c r="M63" s="7">
        <v>12</v>
      </c>
      <c r="N63" s="7">
        <v>6</v>
      </c>
      <c r="O63" s="7">
        <f t="shared" si="28"/>
        <v>26</v>
      </c>
      <c r="P63" s="6">
        <v>9.9236641221374045E-2</v>
      </c>
      <c r="Q63" s="7">
        <v>59</v>
      </c>
      <c r="R63" s="7">
        <v>63</v>
      </c>
      <c r="S63" s="7">
        <v>140</v>
      </c>
      <c r="T63" s="7">
        <v>262</v>
      </c>
    </row>
    <row r="64" spans="1:20" x14ac:dyDescent="0.2">
      <c r="A64" s="2" t="s">
        <v>51</v>
      </c>
      <c r="B64" s="7">
        <v>0</v>
      </c>
      <c r="C64" s="7">
        <v>0</v>
      </c>
      <c r="D64" s="7">
        <v>0</v>
      </c>
      <c r="E64" s="7">
        <f t="shared" si="26"/>
        <v>0</v>
      </c>
      <c r="F64" s="6">
        <v>0</v>
      </c>
      <c r="G64" s="7">
        <v>36</v>
      </c>
      <c r="H64" s="7">
        <v>37</v>
      </c>
      <c r="I64" s="7">
        <v>119</v>
      </c>
      <c r="J64" s="7">
        <f t="shared" si="27"/>
        <v>192</v>
      </c>
      <c r="K64" s="6">
        <v>1</v>
      </c>
      <c r="L64" s="7">
        <v>0</v>
      </c>
      <c r="M64" s="7">
        <v>0</v>
      </c>
      <c r="N64" s="7">
        <v>0</v>
      </c>
      <c r="O64" s="7">
        <f t="shared" si="28"/>
        <v>0</v>
      </c>
      <c r="P64" s="6">
        <v>0</v>
      </c>
      <c r="Q64" s="7">
        <v>36</v>
      </c>
      <c r="R64" s="7">
        <v>37</v>
      </c>
      <c r="S64" s="7">
        <v>119</v>
      </c>
      <c r="T64" s="7">
        <v>192</v>
      </c>
    </row>
    <row r="65" spans="1:20" x14ac:dyDescent="0.2">
      <c r="A65" s="2" t="s">
        <v>50</v>
      </c>
      <c r="B65" s="7">
        <v>2</v>
      </c>
      <c r="C65" s="7">
        <v>1</v>
      </c>
      <c r="D65" s="7">
        <v>7</v>
      </c>
      <c r="E65" s="7">
        <f t="shared" si="26"/>
        <v>10</v>
      </c>
      <c r="F65" s="6">
        <v>3.4602076124567477E-2</v>
      </c>
      <c r="G65" s="7">
        <v>64</v>
      </c>
      <c r="H65" s="7">
        <v>55</v>
      </c>
      <c r="I65" s="7">
        <v>159</v>
      </c>
      <c r="J65" s="7">
        <f t="shared" si="27"/>
        <v>278</v>
      </c>
      <c r="K65" s="6">
        <v>0.96193771626297575</v>
      </c>
      <c r="L65" s="7">
        <v>0</v>
      </c>
      <c r="M65" s="7">
        <v>0</v>
      </c>
      <c r="N65" s="7">
        <v>1</v>
      </c>
      <c r="O65" s="7">
        <f t="shared" si="28"/>
        <v>1</v>
      </c>
      <c r="P65" s="6">
        <v>3.4602076124567475E-3</v>
      </c>
      <c r="Q65" s="7">
        <v>66</v>
      </c>
      <c r="R65" s="7">
        <v>56</v>
      </c>
      <c r="S65" s="7">
        <v>167</v>
      </c>
      <c r="T65" s="7">
        <v>289</v>
      </c>
    </row>
    <row r="66" spans="1:20" x14ac:dyDescent="0.2">
      <c r="A66" s="2" t="s">
        <v>49</v>
      </c>
      <c r="B66" s="7">
        <v>3</v>
      </c>
      <c r="C66" s="7">
        <v>1</v>
      </c>
      <c r="D66" s="7">
        <v>6</v>
      </c>
      <c r="E66" s="7">
        <f t="shared" si="26"/>
        <v>10</v>
      </c>
      <c r="F66" s="6">
        <v>1.7094017094017096E-2</v>
      </c>
      <c r="G66" s="7">
        <v>128</v>
      </c>
      <c r="H66" s="7">
        <v>117</v>
      </c>
      <c r="I66" s="7">
        <v>325</v>
      </c>
      <c r="J66" s="7">
        <f t="shared" si="27"/>
        <v>570</v>
      </c>
      <c r="K66" s="6">
        <v>0.97435897435897434</v>
      </c>
      <c r="L66" s="7">
        <v>1</v>
      </c>
      <c r="M66" s="7">
        <v>3</v>
      </c>
      <c r="N66" s="7">
        <v>1</v>
      </c>
      <c r="O66" s="7">
        <f t="shared" si="28"/>
        <v>5</v>
      </c>
      <c r="P66" s="6">
        <v>8.5470085470085479E-3</v>
      </c>
      <c r="Q66" s="7">
        <v>132</v>
      </c>
      <c r="R66" s="7">
        <v>121</v>
      </c>
      <c r="S66" s="7">
        <v>332</v>
      </c>
      <c r="T66" s="7">
        <v>585</v>
      </c>
    </row>
    <row r="67" spans="1:20" x14ac:dyDescent="0.2">
      <c r="A67" s="2" t="s">
        <v>48</v>
      </c>
      <c r="B67" s="7">
        <v>5975</v>
      </c>
      <c r="C67" s="7">
        <v>6304</v>
      </c>
      <c r="D67" s="7">
        <v>17342</v>
      </c>
      <c r="E67" s="7">
        <f t="shared" si="26"/>
        <v>29621</v>
      </c>
      <c r="F67" s="6">
        <v>0.2859832393604696</v>
      </c>
      <c r="G67" s="7">
        <v>19102</v>
      </c>
      <c r="H67" s="7">
        <v>17640</v>
      </c>
      <c r="I67" s="7">
        <v>37213</v>
      </c>
      <c r="J67" s="7">
        <f t="shared" si="27"/>
        <v>73955</v>
      </c>
      <c r="K67" s="6">
        <v>0.71401676063953035</v>
      </c>
      <c r="L67" s="7">
        <v>0</v>
      </c>
      <c r="M67" s="7">
        <v>0</v>
      </c>
      <c r="N67" s="7">
        <v>0</v>
      </c>
      <c r="O67" s="7">
        <f t="shared" si="28"/>
        <v>0</v>
      </c>
      <c r="P67" s="6">
        <v>0</v>
      </c>
      <c r="Q67" s="7">
        <v>25077</v>
      </c>
      <c r="R67" s="7">
        <v>23944</v>
      </c>
      <c r="S67" s="7">
        <v>54555</v>
      </c>
      <c r="T67" s="7">
        <v>103576</v>
      </c>
    </row>
    <row r="68" spans="1:20" x14ac:dyDescent="0.2">
      <c r="A68" s="2" t="s">
        <v>47</v>
      </c>
      <c r="B68" s="7">
        <v>27</v>
      </c>
      <c r="C68" s="7">
        <v>57</v>
      </c>
      <c r="D68" s="7">
        <v>170</v>
      </c>
      <c r="E68" s="7">
        <f t="shared" si="26"/>
        <v>254</v>
      </c>
      <c r="F68" s="6">
        <v>6.343656343656344E-2</v>
      </c>
      <c r="G68" s="7">
        <v>771</v>
      </c>
      <c r="H68" s="7">
        <v>839</v>
      </c>
      <c r="I68" s="7">
        <v>2081</v>
      </c>
      <c r="J68" s="7">
        <f t="shared" si="27"/>
        <v>3691</v>
      </c>
      <c r="K68" s="6">
        <v>0.92182817182817178</v>
      </c>
      <c r="L68" s="7">
        <v>8</v>
      </c>
      <c r="M68" s="7">
        <v>33</v>
      </c>
      <c r="N68" s="7">
        <v>18</v>
      </c>
      <c r="O68" s="7">
        <f t="shared" si="28"/>
        <v>59</v>
      </c>
      <c r="P68" s="6">
        <v>1.4735264735264736E-2</v>
      </c>
      <c r="Q68" s="7">
        <v>806</v>
      </c>
      <c r="R68" s="7">
        <v>929</v>
      </c>
      <c r="S68" s="7">
        <v>2269</v>
      </c>
      <c r="T68" s="7">
        <v>4004</v>
      </c>
    </row>
    <row r="69" spans="1:20" x14ac:dyDescent="0.2">
      <c r="A69" s="2" t="s">
        <v>46</v>
      </c>
      <c r="B69" s="7">
        <v>71</v>
      </c>
      <c r="C69" s="7">
        <v>96</v>
      </c>
      <c r="D69" s="7">
        <v>214</v>
      </c>
      <c r="E69" s="7">
        <f t="shared" si="26"/>
        <v>381</v>
      </c>
      <c r="F69" s="6">
        <v>8.565647482014388E-2</v>
      </c>
      <c r="G69" s="7">
        <v>957</v>
      </c>
      <c r="H69" s="7">
        <v>911</v>
      </c>
      <c r="I69" s="7">
        <v>2074</v>
      </c>
      <c r="J69" s="7">
        <f t="shared" si="27"/>
        <v>3942</v>
      </c>
      <c r="K69" s="6">
        <v>0.88624100719424459</v>
      </c>
      <c r="L69" s="7">
        <v>25</v>
      </c>
      <c r="M69" s="7">
        <v>56</v>
      </c>
      <c r="N69" s="7">
        <v>44</v>
      </c>
      <c r="O69" s="7">
        <f t="shared" si="28"/>
        <v>125</v>
      </c>
      <c r="P69" s="6">
        <v>0</v>
      </c>
      <c r="Q69" s="7">
        <v>1053</v>
      </c>
      <c r="R69" s="7">
        <v>1063</v>
      </c>
      <c r="S69" s="7">
        <v>2332</v>
      </c>
      <c r="T69" s="7">
        <v>4448</v>
      </c>
    </row>
    <row r="70" spans="1:20" x14ac:dyDescent="0.2">
      <c r="A70" s="2" t="s">
        <v>45</v>
      </c>
      <c r="B70" s="7">
        <v>35</v>
      </c>
      <c r="C70" s="7">
        <v>28</v>
      </c>
      <c r="D70" s="7">
        <v>86</v>
      </c>
      <c r="E70" s="7">
        <f t="shared" si="26"/>
        <v>149</v>
      </c>
      <c r="F70" s="6">
        <v>4.6679197994987466E-2</v>
      </c>
      <c r="G70" s="7">
        <v>612</v>
      </c>
      <c r="H70" s="7">
        <v>587</v>
      </c>
      <c r="I70" s="7">
        <v>1749</v>
      </c>
      <c r="J70" s="7">
        <f t="shared" si="27"/>
        <v>2948</v>
      </c>
      <c r="K70" s="6">
        <v>0.9235588972431078</v>
      </c>
      <c r="L70" s="7">
        <v>13</v>
      </c>
      <c r="M70" s="7">
        <v>45</v>
      </c>
      <c r="N70" s="7">
        <v>37</v>
      </c>
      <c r="O70" s="7">
        <f t="shared" si="28"/>
        <v>95</v>
      </c>
      <c r="P70" s="6">
        <v>2.976190476190476E-2</v>
      </c>
      <c r="Q70" s="7">
        <v>660</v>
      </c>
      <c r="R70" s="7">
        <v>660</v>
      </c>
      <c r="S70" s="7">
        <v>1872</v>
      </c>
      <c r="T70" s="7">
        <v>3192</v>
      </c>
    </row>
    <row r="71" spans="1:20" x14ac:dyDescent="0.2">
      <c r="A71" s="2" t="s">
        <v>44</v>
      </c>
      <c r="B71" s="7">
        <v>113</v>
      </c>
      <c r="C71" s="7">
        <v>194</v>
      </c>
      <c r="D71" s="7">
        <v>357</v>
      </c>
      <c r="E71" s="7">
        <f t="shared" si="26"/>
        <v>664</v>
      </c>
      <c r="F71" s="6">
        <v>7.6585928489042679E-2</v>
      </c>
      <c r="G71" s="7">
        <v>1895</v>
      </c>
      <c r="H71" s="7">
        <v>2056</v>
      </c>
      <c r="I71" s="7">
        <v>4055</v>
      </c>
      <c r="J71" s="7">
        <f t="shared" si="27"/>
        <v>8006</v>
      </c>
      <c r="K71" s="6">
        <v>0.92341407151095733</v>
      </c>
      <c r="L71" s="7">
        <v>0</v>
      </c>
      <c r="M71" s="7">
        <v>0</v>
      </c>
      <c r="N71" s="7">
        <v>0</v>
      </c>
      <c r="O71" s="7">
        <f t="shared" si="28"/>
        <v>0</v>
      </c>
      <c r="P71" s="6">
        <v>0</v>
      </c>
      <c r="Q71" s="7">
        <v>2008</v>
      </c>
      <c r="R71" s="7">
        <v>2250</v>
      </c>
      <c r="S71" s="7">
        <v>4412</v>
      </c>
      <c r="T71" s="7">
        <v>8670</v>
      </c>
    </row>
    <row r="72" spans="1:20" x14ac:dyDescent="0.2">
      <c r="A72" s="2" t="s">
        <v>43</v>
      </c>
      <c r="B72" s="7">
        <v>41</v>
      </c>
      <c r="C72" s="7">
        <v>28</v>
      </c>
      <c r="D72" s="7">
        <v>121</v>
      </c>
      <c r="E72" s="7">
        <f t="shared" si="26"/>
        <v>190</v>
      </c>
      <c r="F72" s="6">
        <v>0.1365923795830338</v>
      </c>
      <c r="G72" s="7">
        <v>221</v>
      </c>
      <c r="H72" s="7">
        <v>129</v>
      </c>
      <c r="I72" s="7">
        <v>302</v>
      </c>
      <c r="J72" s="7">
        <f t="shared" si="27"/>
        <v>652</v>
      </c>
      <c r="K72" s="6">
        <v>0.46872753414809487</v>
      </c>
      <c r="L72" s="7">
        <v>67</v>
      </c>
      <c r="M72" s="7">
        <v>195</v>
      </c>
      <c r="N72" s="7">
        <v>287</v>
      </c>
      <c r="O72" s="7">
        <f t="shared" si="28"/>
        <v>549</v>
      </c>
      <c r="P72" s="6">
        <v>0.3946800862688713</v>
      </c>
      <c r="Q72" s="7">
        <v>329</v>
      </c>
      <c r="R72" s="7">
        <v>352</v>
      </c>
      <c r="S72" s="7">
        <v>710</v>
      </c>
      <c r="T72" s="7">
        <v>1391</v>
      </c>
    </row>
    <row r="73" spans="1:20" x14ac:dyDescent="0.2">
      <c r="A73" s="2" t="s">
        <v>42</v>
      </c>
      <c r="B73" s="7">
        <v>129</v>
      </c>
      <c r="C73" s="7">
        <v>205</v>
      </c>
      <c r="D73" s="7">
        <v>358</v>
      </c>
      <c r="E73" s="7">
        <f t="shared" si="26"/>
        <v>692</v>
      </c>
      <c r="F73" s="6">
        <v>0.24255169996494919</v>
      </c>
      <c r="G73" s="7">
        <v>423</v>
      </c>
      <c r="H73" s="7">
        <v>572</v>
      </c>
      <c r="I73" s="7">
        <v>1105</v>
      </c>
      <c r="J73" s="7">
        <f t="shared" si="27"/>
        <v>2100</v>
      </c>
      <c r="K73" s="6">
        <v>0.73606729758149314</v>
      </c>
      <c r="L73" s="7">
        <v>17</v>
      </c>
      <c r="M73" s="7">
        <v>31</v>
      </c>
      <c r="N73" s="7">
        <v>13</v>
      </c>
      <c r="O73" s="7">
        <f t="shared" si="28"/>
        <v>61</v>
      </c>
      <c r="P73" s="6">
        <v>2.138100245355766E-2</v>
      </c>
      <c r="Q73" s="7">
        <v>569</v>
      </c>
      <c r="R73" s="7">
        <v>808</v>
      </c>
      <c r="S73" s="7">
        <v>1476</v>
      </c>
      <c r="T73" s="7">
        <v>2853</v>
      </c>
    </row>
    <row r="74" spans="1:20" x14ac:dyDescent="0.2">
      <c r="A74" s="2" t="s">
        <v>41</v>
      </c>
      <c r="B74" s="7">
        <v>5</v>
      </c>
      <c r="C74" s="7">
        <v>8</v>
      </c>
      <c r="D74" s="7">
        <v>38</v>
      </c>
      <c r="E74" s="7">
        <f t="shared" si="26"/>
        <v>51</v>
      </c>
      <c r="F74" s="6">
        <v>9.375E-2</v>
      </c>
      <c r="G74" s="7">
        <v>98</v>
      </c>
      <c r="H74" s="7">
        <v>90</v>
      </c>
      <c r="I74" s="7">
        <v>288</v>
      </c>
      <c r="J74" s="7">
        <f t="shared" si="27"/>
        <v>476</v>
      </c>
      <c r="K74" s="6">
        <v>0.875</v>
      </c>
      <c r="L74" s="7">
        <v>2</v>
      </c>
      <c r="M74" s="7">
        <v>9</v>
      </c>
      <c r="N74" s="7">
        <v>6</v>
      </c>
      <c r="O74" s="7">
        <f t="shared" si="28"/>
        <v>17</v>
      </c>
      <c r="P74" s="6">
        <v>3.125E-2</v>
      </c>
      <c r="Q74" s="7">
        <v>105</v>
      </c>
      <c r="R74" s="7">
        <v>107</v>
      </c>
      <c r="S74" s="7">
        <v>332</v>
      </c>
      <c r="T74" s="7">
        <v>544</v>
      </c>
    </row>
    <row r="75" spans="1:20" x14ac:dyDescent="0.2">
      <c r="A75" s="2" t="s">
        <v>40</v>
      </c>
      <c r="B75" s="7">
        <v>26</v>
      </c>
      <c r="C75" s="7">
        <v>26</v>
      </c>
      <c r="D75" s="7">
        <v>47</v>
      </c>
      <c r="E75" s="7">
        <f t="shared" si="26"/>
        <v>99</v>
      </c>
      <c r="F75" s="6">
        <v>0.10050761421319797</v>
      </c>
      <c r="G75" s="7">
        <v>182</v>
      </c>
      <c r="H75" s="7">
        <v>214</v>
      </c>
      <c r="I75" s="7">
        <v>465</v>
      </c>
      <c r="J75" s="7">
        <f t="shared" si="27"/>
        <v>861</v>
      </c>
      <c r="K75" s="6">
        <v>0.87411167512690358</v>
      </c>
      <c r="L75" s="7">
        <v>7</v>
      </c>
      <c r="M75" s="7">
        <v>9</v>
      </c>
      <c r="N75" s="7">
        <v>9</v>
      </c>
      <c r="O75" s="7">
        <f t="shared" si="28"/>
        <v>25</v>
      </c>
      <c r="P75" s="6">
        <v>2.5380710659898477E-2</v>
      </c>
      <c r="Q75" s="7">
        <v>215</v>
      </c>
      <c r="R75" s="7">
        <v>249</v>
      </c>
      <c r="S75" s="7">
        <v>521</v>
      </c>
      <c r="T75" s="7">
        <v>985</v>
      </c>
    </row>
    <row r="76" spans="1:20" x14ac:dyDescent="0.2">
      <c r="A76" s="2" t="s">
        <v>39</v>
      </c>
      <c r="B76" s="7">
        <v>232</v>
      </c>
      <c r="C76" s="7">
        <v>267</v>
      </c>
      <c r="D76" s="7">
        <v>787</v>
      </c>
      <c r="E76" s="7">
        <f t="shared" si="26"/>
        <v>1286</v>
      </c>
      <c r="F76" s="6">
        <v>0.30394705743323092</v>
      </c>
      <c r="G76" s="7">
        <v>688</v>
      </c>
      <c r="H76" s="7">
        <v>614</v>
      </c>
      <c r="I76" s="7">
        <v>1593</v>
      </c>
      <c r="J76" s="7">
        <f t="shared" si="27"/>
        <v>2895</v>
      </c>
      <c r="K76" s="6">
        <v>0.68423540534152683</v>
      </c>
      <c r="L76" s="7">
        <v>9</v>
      </c>
      <c r="M76" s="7">
        <v>12</v>
      </c>
      <c r="N76" s="7">
        <v>29</v>
      </c>
      <c r="O76" s="7">
        <f t="shared" si="28"/>
        <v>50</v>
      </c>
      <c r="P76" s="6">
        <v>1.181753722524226E-2</v>
      </c>
      <c r="Q76" s="7">
        <v>929</v>
      </c>
      <c r="R76" s="7">
        <v>893</v>
      </c>
      <c r="S76" s="7">
        <v>2409</v>
      </c>
      <c r="T76" s="7">
        <v>4231</v>
      </c>
    </row>
    <row r="77" spans="1:20" x14ac:dyDescent="0.2">
      <c r="A77" s="2" t="s">
        <v>38</v>
      </c>
      <c r="B77" s="7">
        <v>178172</v>
      </c>
      <c r="C77" s="7">
        <v>162939</v>
      </c>
      <c r="D77" s="7">
        <v>408135</v>
      </c>
      <c r="E77" s="7">
        <f t="shared" si="26"/>
        <v>749246</v>
      </c>
      <c r="F77" s="6">
        <v>0.70903922188385415</v>
      </c>
      <c r="G77" s="7">
        <v>84440</v>
      </c>
      <c r="H77" s="7">
        <v>81108</v>
      </c>
      <c r="I77" s="7">
        <v>141787</v>
      </c>
      <c r="J77" s="7">
        <f t="shared" si="27"/>
        <v>307335</v>
      </c>
      <c r="K77" s="6">
        <v>0.29084248598948054</v>
      </c>
      <c r="L77" s="7">
        <v>62</v>
      </c>
      <c r="M77" s="7">
        <v>30</v>
      </c>
      <c r="N77" s="7">
        <v>33</v>
      </c>
      <c r="O77" s="7">
        <f t="shared" si="28"/>
        <v>125</v>
      </c>
      <c r="P77" s="6">
        <v>1.1829212666531655E-4</v>
      </c>
      <c r="Q77" s="7">
        <v>262674</v>
      </c>
      <c r="R77" s="7">
        <v>244077</v>
      </c>
      <c r="S77" s="7">
        <v>549955</v>
      </c>
      <c r="T77" s="7">
        <v>1056706</v>
      </c>
    </row>
    <row r="78" spans="1:20" x14ac:dyDescent="0.2">
      <c r="A78" s="8" t="s">
        <v>1</v>
      </c>
      <c r="B78" s="4">
        <f t="shared" ref="B78:D78" si="29">SUM(B57:B77)</f>
        <v>201964</v>
      </c>
      <c r="C78" s="4">
        <f t="shared" si="29"/>
        <v>187998</v>
      </c>
      <c r="D78" s="4">
        <f t="shared" si="29"/>
        <v>468939</v>
      </c>
      <c r="E78" s="4">
        <f>SUM(E57:E77)</f>
        <v>858901</v>
      </c>
      <c r="F78" s="3">
        <v>0.57426027887260855</v>
      </c>
      <c r="G78" s="4">
        <f t="shared" ref="G78:I78" si="30">SUM(G57:G77)</f>
        <v>168711</v>
      </c>
      <c r="H78" s="4">
        <f t="shared" si="30"/>
        <v>166634</v>
      </c>
      <c r="I78" s="4">
        <f t="shared" si="30"/>
        <v>299648</v>
      </c>
      <c r="J78" s="4">
        <f>SUM(J57:J77)</f>
        <v>634993</v>
      </c>
      <c r="K78" s="3">
        <v>0.42455563244443106</v>
      </c>
      <c r="L78" s="4">
        <f t="shared" ref="L78:N78" si="31">SUM(L57:L77)</f>
        <v>344</v>
      </c>
      <c r="M78" s="4">
        <f t="shared" si="31"/>
        <v>739</v>
      </c>
      <c r="N78" s="4">
        <f t="shared" si="31"/>
        <v>688</v>
      </c>
      <c r="O78" s="4">
        <f>SUM(O57:O77)</f>
        <v>1771</v>
      </c>
      <c r="P78" s="3">
        <v>1.1005138182681282E-3</v>
      </c>
      <c r="Q78" s="4">
        <f>SUM(L78+G78+B78)</f>
        <v>371019</v>
      </c>
      <c r="R78" s="4">
        <f>C78+H78+M78</f>
        <v>355371</v>
      </c>
      <c r="S78" s="4">
        <f>N78+I78+D78</f>
        <v>769275</v>
      </c>
      <c r="T78" s="4">
        <f>SUM(Q78:S78)</f>
        <v>1495665</v>
      </c>
    </row>
    <row r="79" spans="1:20" x14ac:dyDescent="0.2">
      <c r="B79" s="7"/>
      <c r="C79" s="7"/>
      <c r="D79" s="7"/>
      <c r="E79" s="7"/>
      <c r="F79" s="6"/>
      <c r="G79" s="7"/>
      <c r="H79" s="7"/>
      <c r="I79" s="7"/>
      <c r="J79" s="7"/>
      <c r="K79" s="6"/>
      <c r="L79" s="7"/>
      <c r="M79" s="7"/>
      <c r="N79" s="7"/>
      <c r="O79" s="7"/>
      <c r="P79" s="6"/>
    </row>
    <row r="80" spans="1:20" x14ac:dyDescent="0.2">
      <c r="A80" s="5" t="s">
        <v>37</v>
      </c>
      <c r="B80" s="7"/>
      <c r="C80" s="7"/>
      <c r="D80" s="7"/>
      <c r="E80" s="7"/>
      <c r="F80" s="6"/>
      <c r="G80" s="7"/>
      <c r="H80" s="7"/>
      <c r="I80" s="7"/>
      <c r="J80" s="7"/>
      <c r="K80" s="6"/>
      <c r="L80" s="7"/>
      <c r="M80" s="7"/>
      <c r="N80" s="7"/>
      <c r="O80" s="7"/>
      <c r="P80" s="6"/>
    </row>
    <row r="81" spans="1:20" x14ac:dyDescent="0.2">
      <c r="A81" s="2" t="s">
        <v>36</v>
      </c>
      <c r="B81" s="7">
        <v>11731</v>
      </c>
      <c r="C81" s="7">
        <v>12665</v>
      </c>
      <c r="D81" s="7">
        <v>29688</v>
      </c>
      <c r="E81" s="7">
        <f t="shared" ref="E81:E100" si="32">SUM(B81:D81)</f>
        <v>54084</v>
      </c>
      <c r="F81" s="6">
        <v>0.53681922401214899</v>
      </c>
      <c r="G81" s="7">
        <v>12829</v>
      </c>
      <c r="H81" s="7">
        <v>10782</v>
      </c>
      <c r="I81" s="7">
        <v>23054</v>
      </c>
      <c r="J81" s="7">
        <f t="shared" ref="J81:J100" si="33">SUM(G81:I81)</f>
        <v>46665</v>
      </c>
      <c r="K81" s="6">
        <v>0.46318077598785101</v>
      </c>
      <c r="L81" s="7">
        <v>0</v>
      </c>
      <c r="M81" s="7">
        <v>0</v>
      </c>
      <c r="N81" s="7">
        <v>0</v>
      </c>
      <c r="O81" s="7">
        <f t="shared" ref="O81:O100" si="34">SUM(L81:N81)</f>
        <v>0</v>
      </c>
      <c r="P81" s="6">
        <v>0</v>
      </c>
      <c r="Q81" s="7">
        <v>24560</v>
      </c>
      <c r="R81" s="7">
        <v>23447</v>
      </c>
      <c r="S81" s="7">
        <v>52742</v>
      </c>
      <c r="T81" s="7">
        <v>100749</v>
      </c>
    </row>
    <row r="82" spans="1:20" x14ac:dyDescent="0.2">
      <c r="A82" s="2" t="s">
        <v>35</v>
      </c>
      <c r="B82" s="7">
        <v>0</v>
      </c>
      <c r="C82" s="7">
        <v>2</v>
      </c>
      <c r="D82" s="7">
        <v>4</v>
      </c>
      <c r="E82" s="7">
        <f t="shared" si="32"/>
        <v>6</v>
      </c>
      <c r="F82" s="6">
        <v>3.1413612565445025E-2</v>
      </c>
      <c r="G82" s="7">
        <v>39</v>
      </c>
      <c r="H82" s="7">
        <v>46</v>
      </c>
      <c r="I82" s="7">
        <v>100</v>
      </c>
      <c r="J82" s="7">
        <f t="shared" si="33"/>
        <v>185</v>
      </c>
      <c r="K82" s="6">
        <v>0.96858638743455494</v>
      </c>
      <c r="L82" s="7">
        <v>0</v>
      </c>
      <c r="M82" s="7">
        <v>0</v>
      </c>
      <c r="N82" s="7">
        <v>0</v>
      </c>
      <c r="O82" s="7">
        <f t="shared" si="34"/>
        <v>0</v>
      </c>
      <c r="P82" s="6">
        <v>0</v>
      </c>
      <c r="Q82" s="7">
        <v>39</v>
      </c>
      <c r="R82" s="7">
        <v>48</v>
      </c>
      <c r="S82" s="7">
        <v>104</v>
      </c>
      <c r="T82" s="7">
        <v>191</v>
      </c>
    </row>
    <row r="83" spans="1:20" x14ac:dyDescent="0.2">
      <c r="A83" s="2" t="s">
        <v>34</v>
      </c>
      <c r="B83" s="7">
        <v>2886</v>
      </c>
      <c r="C83" s="7">
        <v>3359</v>
      </c>
      <c r="D83" s="7">
        <v>8683</v>
      </c>
      <c r="E83" s="7">
        <f t="shared" si="32"/>
        <v>14928</v>
      </c>
      <c r="F83" s="6">
        <v>0.19896837138630094</v>
      </c>
      <c r="G83" s="7">
        <v>14297</v>
      </c>
      <c r="H83" s="7">
        <v>14517</v>
      </c>
      <c r="I83" s="7">
        <v>31285</v>
      </c>
      <c r="J83" s="7">
        <f t="shared" si="33"/>
        <v>60099</v>
      </c>
      <c r="K83" s="6">
        <v>0.80103162861369903</v>
      </c>
      <c r="L83" s="7">
        <v>0</v>
      </c>
      <c r="M83" s="7">
        <v>0</v>
      </c>
      <c r="N83" s="7">
        <v>0</v>
      </c>
      <c r="O83" s="7">
        <f t="shared" si="34"/>
        <v>0</v>
      </c>
      <c r="P83" s="6">
        <v>0</v>
      </c>
      <c r="Q83" s="7">
        <v>17183</v>
      </c>
      <c r="R83" s="7">
        <v>17876</v>
      </c>
      <c r="S83" s="7">
        <v>39968</v>
      </c>
      <c r="T83" s="7">
        <v>75027</v>
      </c>
    </row>
    <row r="84" spans="1:20" x14ac:dyDescent="0.2">
      <c r="A84" s="2" t="s">
        <v>33</v>
      </c>
      <c r="B84" s="7">
        <v>5162</v>
      </c>
      <c r="C84" s="7">
        <v>5709</v>
      </c>
      <c r="D84" s="7">
        <v>14755</v>
      </c>
      <c r="E84" s="7">
        <f t="shared" si="32"/>
        <v>25626</v>
      </c>
      <c r="F84" s="6">
        <v>0.33979526890845446</v>
      </c>
      <c r="G84" s="7">
        <v>12833</v>
      </c>
      <c r="H84" s="7">
        <v>12286</v>
      </c>
      <c r="I84" s="7">
        <v>24671</v>
      </c>
      <c r="J84" s="7">
        <f t="shared" si="33"/>
        <v>49790</v>
      </c>
      <c r="K84" s="6">
        <v>0.66020473109154554</v>
      </c>
      <c r="L84" s="7">
        <v>0</v>
      </c>
      <c r="M84" s="7">
        <v>0</v>
      </c>
      <c r="N84" s="7">
        <v>0</v>
      </c>
      <c r="O84" s="7">
        <f t="shared" si="34"/>
        <v>0</v>
      </c>
      <c r="P84" s="6">
        <v>0</v>
      </c>
      <c r="Q84" s="7">
        <v>17995</v>
      </c>
      <c r="R84" s="7">
        <v>17995</v>
      </c>
      <c r="S84" s="7">
        <v>39426</v>
      </c>
      <c r="T84" s="7">
        <v>75416</v>
      </c>
    </row>
    <row r="85" spans="1:20" x14ac:dyDescent="0.2">
      <c r="A85" s="2" t="s">
        <v>32</v>
      </c>
      <c r="B85" s="7">
        <v>2934</v>
      </c>
      <c r="C85" s="7">
        <v>3437</v>
      </c>
      <c r="D85" s="7">
        <v>8100</v>
      </c>
      <c r="E85" s="7">
        <f t="shared" si="32"/>
        <v>14471</v>
      </c>
      <c r="F85" s="6">
        <v>9.8140411795024821E-2</v>
      </c>
      <c r="G85" s="7">
        <v>35184</v>
      </c>
      <c r="H85" s="7">
        <v>33645</v>
      </c>
      <c r="I85" s="7">
        <v>64152</v>
      </c>
      <c r="J85" s="7">
        <f t="shared" si="33"/>
        <v>132981</v>
      </c>
      <c r="K85" s="6">
        <v>0.90185958820497514</v>
      </c>
      <c r="L85" s="7">
        <v>0</v>
      </c>
      <c r="M85" s="7">
        <v>0</v>
      </c>
      <c r="N85" s="7">
        <v>0</v>
      </c>
      <c r="O85" s="7">
        <f t="shared" si="34"/>
        <v>0</v>
      </c>
      <c r="P85" s="6">
        <v>0</v>
      </c>
      <c r="Q85" s="7">
        <v>38118</v>
      </c>
      <c r="R85" s="7">
        <v>37082</v>
      </c>
      <c r="S85" s="7">
        <v>72252</v>
      </c>
      <c r="T85" s="7">
        <v>147452</v>
      </c>
    </row>
    <row r="86" spans="1:20" x14ac:dyDescent="0.2">
      <c r="A86" s="2" t="s">
        <v>31</v>
      </c>
      <c r="B86" s="7">
        <v>234</v>
      </c>
      <c r="C86" s="7">
        <v>331</v>
      </c>
      <c r="D86" s="7">
        <v>800</v>
      </c>
      <c r="E86" s="7">
        <f t="shared" si="32"/>
        <v>1365</v>
      </c>
      <c r="F86" s="6">
        <v>6.4526803441429512E-2</v>
      </c>
      <c r="G86" s="7">
        <v>4626</v>
      </c>
      <c r="H86" s="7">
        <v>4467</v>
      </c>
      <c r="I86" s="7">
        <v>10625</v>
      </c>
      <c r="J86" s="7">
        <f t="shared" si="33"/>
        <v>19718</v>
      </c>
      <c r="K86" s="6">
        <v>0.93211685733194671</v>
      </c>
      <c r="L86" s="7">
        <v>9</v>
      </c>
      <c r="M86" s="7">
        <v>28</v>
      </c>
      <c r="N86" s="7">
        <v>34</v>
      </c>
      <c r="O86" s="7">
        <f t="shared" si="34"/>
        <v>71</v>
      </c>
      <c r="P86" s="6">
        <v>3.3563392266238064E-3</v>
      </c>
      <c r="Q86" s="7">
        <v>4869</v>
      </c>
      <c r="R86" s="7">
        <v>4826</v>
      </c>
      <c r="S86" s="7">
        <v>11459</v>
      </c>
      <c r="T86" s="7">
        <v>21154</v>
      </c>
    </row>
    <row r="87" spans="1:20" x14ac:dyDescent="0.2">
      <c r="A87" s="2" t="s">
        <v>30</v>
      </c>
      <c r="B87" s="7">
        <v>2966</v>
      </c>
      <c r="C87" s="7">
        <v>3297</v>
      </c>
      <c r="D87" s="7">
        <v>8357</v>
      </c>
      <c r="E87" s="7">
        <f t="shared" si="32"/>
        <v>14620</v>
      </c>
      <c r="F87" s="6">
        <v>0.35680292861500917</v>
      </c>
      <c r="G87" s="7">
        <v>6539</v>
      </c>
      <c r="H87" s="7">
        <v>6413</v>
      </c>
      <c r="I87" s="7">
        <v>13393</v>
      </c>
      <c r="J87" s="7">
        <f t="shared" si="33"/>
        <v>26345</v>
      </c>
      <c r="K87" s="6">
        <v>0.64295302013422817</v>
      </c>
      <c r="L87" s="7">
        <v>2</v>
      </c>
      <c r="M87" s="7">
        <v>1</v>
      </c>
      <c r="N87" s="7">
        <v>7</v>
      </c>
      <c r="O87" s="7">
        <f t="shared" si="34"/>
        <v>10</v>
      </c>
      <c r="P87" s="6">
        <v>2.4405125076266016E-4</v>
      </c>
      <c r="Q87" s="7">
        <v>9507</v>
      </c>
      <c r="R87" s="7">
        <v>9711</v>
      </c>
      <c r="S87" s="7">
        <v>21757</v>
      </c>
      <c r="T87" s="7">
        <v>40975</v>
      </c>
    </row>
    <row r="88" spans="1:20" x14ac:dyDescent="0.2">
      <c r="A88" s="2" t="s">
        <v>29</v>
      </c>
      <c r="B88" s="7">
        <v>0</v>
      </c>
      <c r="C88" s="7">
        <v>0</v>
      </c>
      <c r="D88" s="7">
        <v>6</v>
      </c>
      <c r="E88" s="7">
        <f t="shared" si="32"/>
        <v>6</v>
      </c>
      <c r="F88" s="6">
        <v>1.7699115044247787E-2</v>
      </c>
      <c r="G88" s="7">
        <v>42</v>
      </c>
      <c r="H88" s="7">
        <v>66</v>
      </c>
      <c r="I88" s="7">
        <v>225</v>
      </c>
      <c r="J88" s="7">
        <f t="shared" si="33"/>
        <v>333</v>
      </c>
      <c r="K88" s="6">
        <v>0.98230088495575218</v>
      </c>
      <c r="L88" s="7">
        <v>0</v>
      </c>
      <c r="M88" s="7">
        <v>0</v>
      </c>
      <c r="N88" s="7">
        <v>0</v>
      </c>
      <c r="O88" s="7">
        <f t="shared" si="34"/>
        <v>0</v>
      </c>
      <c r="P88" s="6">
        <v>0</v>
      </c>
      <c r="Q88" s="7">
        <v>42</v>
      </c>
      <c r="R88" s="7">
        <v>66</v>
      </c>
      <c r="S88" s="7">
        <v>231</v>
      </c>
      <c r="T88" s="7">
        <v>339</v>
      </c>
    </row>
    <row r="89" spans="1:20" x14ac:dyDescent="0.2">
      <c r="A89" s="2" t="s">
        <v>28</v>
      </c>
      <c r="B89" s="7">
        <v>2</v>
      </c>
      <c r="C89" s="7">
        <v>3</v>
      </c>
      <c r="D89" s="7">
        <v>1</v>
      </c>
      <c r="E89" s="7">
        <f t="shared" si="32"/>
        <v>6</v>
      </c>
      <c r="F89" s="6">
        <v>2.2900763358778626E-2</v>
      </c>
      <c r="G89" s="7">
        <v>58</v>
      </c>
      <c r="H89" s="7">
        <v>73</v>
      </c>
      <c r="I89" s="7">
        <v>125</v>
      </c>
      <c r="J89" s="7">
        <f t="shared" si="33"/>
        <v>256</v>
      </c>
      <c r="K89" s="6">
        <v>0.97709923664122134</v>
      </c>
      <c r="L89" s="7">
        <v>0</v>
      </c>
      <c r="M89" s="7">
        <v>0</v>
      </c>
      <c r="N89" s="7">
        <v>0</v>
      </c>
      <c r="O89" s="7">
        <f t="shared" si="34"/>
        <v>0</v>
      </c>
      <c r="P89" s="6">
        <v>0</v>
      </c>
      <c r="Q89" s="7">
        <v>60</v>
      </c>
      <c r="R89" s="7">
        <v>76</v>
      </c>
      <c r="S89" s="7">
        <v>126</v>
      </c>
      <c r="T89" s="7">
        <v>262</v>
      </c>
    </row>
    <row r="90" spans="1:20" x14ac:dyDescent="0.2">
      <c r="A90" s="10" t="s">
        <v>27</v>
      </c>
      <c r="B90" s="7">
        <v>0</v>
      </c>
      <c r="C90" s="7">
        <v>0</v>
      </c>
      <c r="D90" s="7">
        <v>2</v>
      </c>
      <c r="E90" s="7">
        <f t="shared" si="32"/>
        <v>2</v>
      </c>
      <c r="F90" s="6">
        <v>1.6129032258064516E-2</v>
      </c>
      <c r="G90" s="7">
        <v>27</v>
      </c>
      <c r="H90" s="7">
        <v>30</v>
      </c>
      <c r="I90" s="7">
        <v>65</v>
      </c>
      <c r="J90" s="7">
        <f t="shared" si="33"/>
        <v>122</v>
      </c>
      <c r="K90" s="6">
        <v>0.9838709677419355</v>
      </c>
      <c r="L90" s="7">
        <v>0</v>
      </c>
      <c r="M90" s="7">
        <v>0</v>
      </c>
      <c r="N90" s="7">
        <v>0</v>
      </c>
      <c r="O90" s="7">
        <f t="shared" si="34"/>
        <v>0</v>
      </c>
      <c r="P90" s="6">
        <v>0</v>
      </c>
      <c r="Q90" s="7">
        <v>27</v>
      </c>
      <c r="R90" s="7">
        <v>30</v>
      </c>
      <c r="S90" s="7">
        <v>67</v>
      </c>
      <c r="T90" s="7">
        <v>124</v>
      </c>
    </row>
    <row r="91" spans="1:20" x14ac:dyDescent="0.2">
      <c r="A91" s="2" t="s">
        <v>26</v>
      </c>
      <c r="B91" s="7">
        <v>287</v>
      </c>
      <c r="C91" s="7">
        <v>358</v>
      </c>
      <c r="D91" s="7">
        <v>709</v>
      </c>
      <c r="E91" s="7">
        <f t="shared" si="32"/>
        <v>1354</v>
      </c>
      <c r="F91" s="6">
        <v>9.9201406696461283E-2</v>
      </c>
      <c r="G91" s="7">
        <v>2922</v>
      </c>
      <c r="H91" s="7">
        <v>2963</v>
      </c>
      <c r="I91" s="7">
        <v>6410</v>
      </c>
      <c r="J91" s="7">
        <f t="shared" si="33"/>
        <v>12295</v>
      </c>
      <c r="K91" s="6">
        <v>0.90079859330353873</v>
      </c>
      <c r="L91" s="7">
        <v>0</v>
      </c>
      <c r="M91" s="7">
        <v>0</v>
      </c>
      <c r="N91" s="7">
        <v>0</v>
      </c>
      <c r="O91" s="7">
        <f t="shared" si="34"/>
        <v>0</v>
      </c>
      <c r="P91" s="6">
        <v>0</v>
      </c>
      <c r="Q91" s="7">
        <v>3209</v>
      </c>
      <c r="R91" s="7">
        <v>3321</v>
      </c>
      <c r="S91" s="7">
        <v>7119</v>
      </c>
      <c r="T91" s="7">
        <v>13649</v>
      </c>
    </row>
    <row r="92" spans="1:20" x14ac:dyDescent="0.2">
      <c r="A92" s="2" t="s">
        <v>25</v>
      </c>
      <c r="B92" s="7">
        <v>1</v>
      </c>
      <c r="C92" s="7">
        <v>1</v>
      </c>
      <c r="D92" s="7">
        <v>3</v>
      </c>
      <c r="E92" s="7">
        <f t="shared" si="32"/>
        <v>5</v>
      </c>
      <c r="F92" s="6">
        <v>6.038647342995169E-3</v>
      </c>
      <c r="G92" s="7">
        <v>160</v>
      </c>
      <c r="H92" s="7">
        <v>170</v>
      </c>
      <c r="I92" s="7">
        <v>493</v>
      </c>
      <c r="J92" s="7">
        <f t="shared" si="33"/>
        <v>823</v>
      </c>
      <c r="K92" s="6">
        <v>0.9939613526570048</v>
      </c>
      <c r="L92" s="7">
        <v>0</v>
      </c>
      <c r="M92" s="7">
        <v>0</v>
      </c>
      <c r="N92" s="7">
        <v>0</v>
      </c>
      <c r="O92" s="7">
        <f t="shared" si="34"/>
        <v>0</v>
      </c>
      <c r="P92" s="6">
        <v>0</v>
      </c>
      <c r="Q92" s="7">
        <v>161</v>
      </c>
      <c r="R92" s="7">
        <v>171</v>
      </c>
      <c r="S92" s="7">
        <v>496</v>
      </c>
      <c r="T92" s="7">
        <v>828</v>
      </c>
    </row>
    <row r="93" spans="1:20" x14ac:dyDescent="0.2">
      <c r="A93" s="2" t="s">
        <v>24</v>
      </c>
      <c r="B93" s="7">
        <v>3</v>
      </c>
      <c r="C93" s="7">
        <v>3</v>
      </c>
      <c r="D93" s="7">
        <v>12</v>
      </c>
      <c r="E93" s="7">
        <f t="shared" si="32"/>
        <v>18</v>
      </c>
      <c r="F93" s="6">
        <v>6.2937062937062943E-2</v>
      </c>
      <c r="G93" s="7">
        <v>65</v>
      </c>
      <c r="H93" s="7">
        <v>84</v>
      </c>
      <c r="I93" s="7">
        <v>119</v>
      </c>
      <c r="J93" s="7">
        <f t="shared" si="33"/>
        <v>268</v>
      </c>
      <c r="K93" s="6">
        <v>0.93706293706293708</v>
      </c>
      <c r="L93" s="7">
        <v>0</v>
      </c>
      <c r="M93" s="7">
        <v>0</v>
      </c>
      <c r="N93" s="7">
        <v>0</v>
      </c>
      <c r="O93" s="7">
        <f t="shared" si="34"/>
        <v>0</v>
      </c>
      <c r="P93" s="6">
        <v>0</v>
      </c>
      <c r="Q93" s="7">
        <v>68</v>
      </c>
      <c r="R93" s="7">
        <v>87</v>
      </c>
      <c r="S93" s="7">
        <v>131</v>
      </c>
      <c r="T93" s="7">
        <v>286</v>
      </c>
    </row>
    <row r="94" spans="1:20" x14ac:dyDescent="0.2">
      <c r="A94" s="2" t="s">
        <v>23</v>
      </c>
      <c r="B94" s="7">
        <v>373</v>
      </c>
      <c r="C94" s="7">
        <v>487</v>
      </c>
      <c r="D94" s="7">
        <v>1101</v>
      </c>
      <c r="E94" s="7">
        <f t="shared" si="32"/>
        <v>1961</v>
      </c>
      <c r="F94" s="6">
        <v>9.247818910634284E-2</v>
      </c>
      <c r="G94" s="7">
        <v>4362</v>
      </c>
      <c r="H94" s="7">
        <v>4407</v>
      </c>
      <c r="I94" s="7">
        <v>10475</v>
      </c>
      <c r="J94" s="7">
        <f t="shared" si="33"/>
        <v>19244</v>
      </c>
      <c r="K94" s="6">
        <v>0.90752181089365713</v>
      </c>
      <c r="L94" s="7">
        <v>0</v>
      </c>
      <c r="M94" s="7">
        <v>0</v>
      </c>
      <c r="N94" s="7">
        <v>0</v>
      </c>
      <c r="O94" s="7">
        <f t="shared" si="34"/>
        <v>0</v>
      </c>
      <c r="P94" s="6">
        <v>0</v>
      </c>
      <c r="Q94" s="7">
        <v>4735</v>
      </c>
      <c r="R94" s="7">
        <v>4894</v>
      </c>
      <c r="S94" s="7">
        <v>11576</v>
      </c>
      <c r="T94" s="7">
        <v>21205</v>
      </c>
    </row>
    <row r="95" spans="1:20" x14ac:dyDescent="0.2">
      <c r="A95" s="2" t="s">
        <v>22</v>
      </c>
      <c r="B95" s="7">
        <v>2</v>
      </c>
      <c r="C95" s="7">
        <v>1</v>
      </c>
      <c r="D95" s="7">
        <v>4</v>
      </c>
      <c r="E95" s="7">
        <f t="shared" si="32"/>
        <v>7</v>
      </c>
      <c r="F95" s="6">
        <v>9.6818810511756573E-3</v>
      </c>
      <c r="G95" s="7">
        <v>136</v>
      </c>
      <c r="H95" s="7">
        <v>155</v>
      </c>
      <c r="I95" s="7">
        <v>425</v>
      </c>
      <c r="J95" s="7">
        <f t="shared" si="33"/>
        <v>716</v>
      </c>
      <c r="K95" s="6">
        <v>0.99031811894882438</v>
      </c>
      <c r="L95" s="7">
        <v>0</v>
      </c>
      <c r="M95" s="7">
        <v>0</v>
      </c>
      <c r="N95" s="7">
        <v>0</v>
      </c>
      <c r="O95" s="7">
        <f t="shared" si="34"/>
        <v>0</v>
      </c>
      <c r="P95" s="6">
        <v>0</v>
      </c>
      <c r="Q95" s="7">
        <v>138</v>
      </c>
      <c r="R95" s="7">
        <v>156</v>
      </c>
      <c r="S95" s="7">
        <v>429</v>
      </c>
      <c r="T95" s="7">
        <v>723</v>
      </c>
    </row>
    <row r="96" spans="1:20" x14ac:dyDescent="0.2">
      <c r="A96" s="2" t="s">
        <v>21</v>
      </c>
      <c r="B96" s="7">
        <v>3</v>
      </c>
      <c r="C96" s="7">
        <v>3</v>
      </c>
      <c r="D96" s="7">
        <v>5</v>
      </c>
      <c r="E96" s="7">
        <f t="shared" si="32"/>
        <v>11</v>
      </c>
      <c r="F96" s="6">
        <v>8.771929824561403E-3</v>
      </c>
      <c r="G96" s="7">
        <v>269</v>
      </c>
      <c r="H96" s="7">
        <v>270</v>
      </c>
      <c r="I96" s="7">
        <v>704</v>
      </c>
      <c r="J96" s="7">
        <f t="shared" si="33"/>
        <v>1243</v>
      </c>
      <c r="K96" s="6">
        <v>0.99122807017543857</v>
      </c>
      <c r="L96" s="7">
        <v>0</v>
      </c>
      <c r="M96" s="7">
        <v>0</v>
      </c>
      <c r="N96" s="7">
        <v>0</v>
      </c>
      <c r="O96" s="7">
        <f t="shared" si="34"/>
        <v>0</v>
      </c>
      <c r="P96" s="6">
        <v>0</v>
      </c>
      <c r="Q96" s="7">
        <v>272</v>
      </c>
      <c r="R96" s="7">
        <v>273</v>
      </c>
      <c r="S96" s="7">
        <v>709</v>
      </c>
      <c r="T96" s="7">
        <v>1254</v>
      </c>
    </row>
    <row r="97" spans="1:20" x14ac:dyDescent="0.2">
      <c r="A97" s="2" t="s">
        <v>20</v>
      </c>
      <c r="B97" s="7">
        <v>5708</v>
      </c>
      <c r="C97" s="7">
        <v>5935</v>
      </c>
      <c r="D97" s="7">
        <v>15178</v>
      </c>
      <c r="E97" s="7">
        <f t="shared" si="32"/>
        <v>26821</v>
      </c>
      <c r="F97" s="6">
        <v>0.38026711279986392</v>
      </c>
      <c r="G97" s="7">
        <v>11853</v>
      </c>
      <c r="H97" s="7">
        <v>9974</v>
      </c>
      <c r="I97" s="7">
        <v>21884</v>
      </c>
      <c r="J97" s="7">
        <f t="shared" si="33"/>
        <v>43711</v>
      </c>
      <c r="K97" s="6">
        <v>0.61973288720013608</v>
      </c>
      <c r="L97" s="7">
        <v>0</v>
      </c>
      <c r="M97" s="7">
        <v>0</v>
      </c>
      <c r="N97" s="7">
        <v>0</v>
      </c>
      <c r="O97" s="7">
        <f t="shared" si="34"/>
        <v>0</v>
      </c>
      <c r="P97" s="6">
        <v>0</v>
      </c>
      <c r="Q97" s="7">
        <v>17561</v>
      </c>
      <c r="R97" s="7">
        <v>15909</v>
      </c>
      <c r="S97" s="7">
        <v>37062</v>
      </c>
      <c r="T97" s="7">
        <v>70532</v>
      </c>
    </row>
    <row r="98" spans="1:20" x14ac:dyDescent="0.2">
      <c r="A98" s="2" t="s">
        <v>19</v>
      </c>
      <c r="B98" s="7">
        <v>540</v>
      </c>
      <c r="C98" s="7">
        <v>731</v>
      </c>
      <c r="D98" s="7">
        <v>1635</v>
      </c>
      <c r="E98" s="7">
        <f t="shared" si="32"/>
        <v>2906</v>
      </c>
      <c r="F98" s="6">
        <v>0.25269565217391304</v>
      </c>
      <c r="G98" s="7">
        <v>2192</v>
      </c>
      <c r="H98" s="7">
        <v>2025</v>
      </c>
      <c r="I98" s="7">
        <v>4377</v>
      </c>
      <c r="J98" s="7">
        <f t="shared" si="33"/>
        <v>8594</v>
      </c>
      <c r="K98" s="6">
        <v>0.74730434782608701</v>
      </c>
      <c r="L98" s="7">
        <v>0</v>
      </c>
      <c r="M98" s="7">
        <v>0</v>
      </c>
      <c r="N98" s="7">
        <v>0</v>
      </c>
      <c r="O98" s="7">
        <f t="shared" si="34"/>
        <v>0</v>
      </c>
      <c r="P98" s="6">
        <v>0</v>
      </c>
      <c r="Q98" s="7">
        <v>2732</v>
      </c>
      <c r="R98" s="7">
        <v>2756</v>
      </c>
      <c r="S98" s="7">
        <v>6012</v>
      </c>
      <c r="T98" s="7">
        <v>11500</v>
      </c>
    </row>
    <row r="99" spans="1:20" x14ac:dyDescent="0.2">
      <c r="A99" s="2" t="s">
        <v>18</v>
      </c>
      <c r="B99" s="7">
        <v>0</v>
      </c>
      <c r="C99" s="7">
        <v>0</v>
      </c>
      <c r="D99" s="7">
        <v>0</v>
      </c>
      <c r="E99" s="7">
        <f t="shared" si="32"/>
        <v>0</v>
      </c>
      <c r="F99" s="6">
        <v>0</v>
      </c>
      <c r="G99" s="7">
        <v>41</v>
      </c>
      <c r="H99" s="7">
        <v>45</v>
      </c>
      <c r="I99" s="7">
        <v>83</v>
      </c>
      <c r="J99" s="7">
        <f t="shared" si="33"/>
        <v>169</v>
      </c>
      <c r="K99" s="6">
        <v>1</v>
      </c>
      <c r="L99" s="7">
        <v>0</v>
      </c>
      <c r="M99" s="7">
        <v>0</v>
      </c>
      <c r="N99" s="7">
        <v>0</v>
      </c>
      <c r="O99" s="7">
        <f t="shared" si="34"/>
        <v>0</v>
      </c>
      <c r="P99" s="6">
        <v>0</v>
      </c>
      <c r="Q99" s="7">
        <v>41</v>
      </c>
      <c r="R99" s="7">
        <v>45</v>
      </c>
      <c r="S99" s="7">
        <v>83</v>
      </c>
      <c r="T99" s="7">
        <v>169</v>
      </c>
    </row>
    <row r="100" spans="1:20" x14ac:dyDescent="0.2">
      <c r="A100" s="2" t="s">
        <v>17</v>
      </c>
      <c r="B100" s="7">
        <v>7</v>
      </c>
      <c r="C100" s="7">
        <v>5</v>
      </c>
      <c r="D100" s="7">
        <v>6</v>
      </c>
      <c r="E100" s="7">
        <f t="shared" si="32"/>
        <v>18</v>
      </c>
      <c r="F100" s="6">
        <v>0.04</v>
      </c>
      <c r="G100" s="7">
        <v>94</v>
      </c>
      <c r="H100" s="7">
        <v>113</v>
      </c>
      <c r="I100" s="7">
        <v>225</v>
      </c>
      <c r="J100" s="7">
        <f t="shared" si="33"/>
        <v>432</v>
      </c>
      <c r="K100" s="6">
        <v>0.96</v>
      </c>
      <c r="L100" s="7">
        <v>0</v>
      </c>
      <c r="M100" s="7">
        <v>0</v>
      </c>
      <c r="N100" s="7">
        <v>0</v>
      </c>
      <c r="O100" s="7">
        <f t="shared" si="34"/>
        <v>0</v>
      </c>
      <c r="P100" s="6">
        <v>0</v>
      </c>
      <c r="Q100" s="7">
        <v>101</v>
      </c>
      <c r="R100" s="7">
        <v>118</v>
      </c>
      <c r="S100" s="7">
        <v>231</v>
      </c>
      <c r="T100" s="7">
        <v>450</v>
      </c>
    </row>
    <row r="101" spans="1:20" x14ac:dyDescent="0.2">
      <c r="A101" s="8" t="s">
        <v>1</v>
      </c>
      <c r="B101" s="4">
        <f t="shared" ref="B101:D101" si="35">SUM(B81:B100)</f>
        <v>32839</v>
      </c>
      <c r="C101" s="4">
        <f t="shared" si="35"/>
        <v>36327</v>
      </c>
      <c r="D101" s="4">
        <f t="shared" si="35"/>
        <v>89049</v>
      </c>
      <c r="E101" s="4">
        <f>SUM(E81:E100)</f>
        <v>158215</v>
      </c>
      <c r="F101" s="3">
        <v>0.27171402320169674</v>
      </c>
      <c r="G101" s="4">
        <f t="shared" ref="G101:I101" si="36">SUM(G81:G100)</f>
        <v>108568</v>
      </c>
      <c r="H101" s="4">
        <f t="shared" si="36"/>
        <v>102531</v>
      </c>
      <c r="I101" s="4">
        <f t="shared" si="36"/>
        <v>212890</v>
      </c>
      <c r="J101" s="4">
        <f>SUM(J81:J100)</f>
        <v>423989</v>
      </c>
      <c r="K101" s="3">
        <v>0.72814686966004616</v>
      </c>
      <c r="L101" s="4">
        <f t="shared" ref="L101:N101" si="37">SUM(L81:L100)</f>
        <v>11</v>
      </c>
      <c r="M101" s="4">
        <f t="shared" si="37"/>
        <v>29</v>
      </c>
      <c r="N101" s="4">
        <f t="shared" si="37"/>
        <v>41</v>
      </c>
      <c r="O101" s="4">
        <f>SUM(O81:O100)</f>
        <v>81</v>
      </c>
      <c r="P101" s="3">
        <v>1.3910713825703909E-4</v>
      </c>
      <c r="Q101" s="4">
        <f>SUM(L101+G101+B101)</f>
        <v>141418</v>
      </c>
      <c r="R101" s="4">
        <f>C101+H101+M101</f>
        <v>138887</v>
      </c>
      <c r="S101" s="4">
        <f>N101+I101+D101</f>
        <v>301980</v>
      </c>
      <c r="T101" s="4">
        <f>SUM(Q101:S101)</f>
        <v>582285</v>
      </c>
    </row>
    <row r="102" spans="1:20" x14ac:dyDescent="0.2">
      <c r="B102" s="7"/>
      <c r="C102" s="7"/>
      <c r="D102" s="7"/>
      <c r="E102" s="7"/>
      <c r="F102" s="26"/>
      <c r="G102" s="7"/>
      <c r="H102" s="7"/>
      <c r="I102" s="7"/>
      <c r="J102" s="7"/>
      <c r="K102" s="26"/>
      <c r="L102" s="7"/>
      <c r="M102" s="7"/>
      <c r="N102" s="7"/>
      <c r="O102" s="7"/>
      <c r="P102" s="26"/>
    </row>
    <row r="103" spans="1:20" x14ac:dyDescent="0.2">
      <c r="A103" s="5" t="s">
        <v>16</v>
      </c>
      <c r="B103" s="7"/>
      <c r="C103" s="7"/>
      <c r="D103" s="7"/>
      <c r="E103" s="7"/>
      <c r="F103" s="6"/>
      <c r="G103" s="7"/>
      <c r="H103" s="7"/>
      <c r="I103" s="7"/>
      <c r="J103" s="7"/>
      <c r="K103" s="6"/>
      <c r="L103" s="7"/>
      <c r="M103" s="7"/>
      <c r="N103" s="7"/>
      <c r="O103" s="7"/>
      <c r="P103" s="6"/>
    </row>
    <row r="104" spans="1:20" x14ac:dyDescent="0.2">
      <c r="A104" s="2" t="s">
        <v>15</v>
      </c>
      <c r="B104" s="7">
        <v>396</v>
      </c>
      <c r="C104" s="7">
        <v>472</v>
      </c>
      <c r="D104" s="7">
        <v>1075</v>
      </c>
      <c r="E104" s="7">
        <f t="shared" ref="E104:E117" si="38">SUM(B104:D104)</f>
        <v>1943</v>
      </c>
      <c r="F104" s="6">
        <v>8.9995368226030575E-2</v>
      </c>
      <c r="G104" s="7">
        <v>5005</v>
      </c>
      <c r="H104" s="7">
        <v>4254</v>
      </c>
      <c r="I104" s="7">
        <v>10239</v>
      </c>
      <c r="J104" s="7">
        <f t="shared" ref="J104:J117" si="39">SUM(G104:I104)</f>
        <v>19498</v>
      </c>
      <c r="K104" s="6">
        <v>0.90310328855951827</v>
      </c>
      <c r="L104" s="7">
        <v>32</v>
      </c>
      <c r="M104" s="7">
        <v>62</v>
      </c>
      <c r="N104" s="7">
        <v>55</v>
      </c>
      <c r="O104" s="7">
        <f t="shared" ref="O104:O117" si="40">SUM(L104:N104)</f>
        <v>149</v>
      </c>
      <c r="P104" s="6">
        <v>6.9013432144511347E-3</v>
      </c>
      <c r="Q104" s="7">
        <v>5433</v>
      </c>
      <c r="R104" s="7">
        <v>4788</v>
      </c>
      <c r="S104" s="7">
        <v>11369</v>
      </c>
      <c r="T104" s="7">
        <v>21590</v>
      </c>
    </row>
    <row r="105" spans="1:20" x14ac:dyDescent="0.2">
      <c r="A105" s="2" t="s">
        <v>14</v>
      </c>
      <c r="B105" s="7">
        <v>6</v>
      </c>
      <c r="C105" s="7">
        <v>8</v>
      </c>
      <c r="D105" s="7">
        <v>9</v>
      </c>
      <c r="E105" s="7">
        <f t="shared" si="38"/>
        <v>23</v>
      </c>
      <c r="F105" s="6">
        <v>3.3304373008977701E-3</v>
      </c>
      <c r="G105" s="7">
        <v>1328</v>
      </c>
      <c r="H105" s="7">
        <v>1125</v>
      </c>
      <c r="I105" s="7">
        <v>4430</v>
      </c>
      <c r="J105" s="7">
        <f t="shared" si="39"/>
        <v>6883</v>
      </c>
      <c r="K105" s="6">
        <v>0.99666956269910223</v>
      </c>
      <c r="L105" s="7">
        <v>0</v>
      </c>
      <c r="M105" s="7">
        <v>0</v>
      </c>
      <c r="N105" s="7">
        <v>0</v>
      </c>
      <c r="O105" s="7">
        <f t="shared" si="40"/>
        <v>0</v>
      </c>
      <c r="P105" s="6">
        <v>0</v>
      </c>
      <c r="Q105" s="7">
        <v>1334</v>
      </c>
      <c r="R105" s="7">
        <v>1133</v>
      </c>
      <c r="S105" s="7">
        <v>4439</v>
      </c>
      <c r="T105" s="7">
        <v>6906</v>
      </c>
    </row>
    <row r="106" spans="1:20" x14ac:dyDescent="0.2">
      <c r="A106" s="2" t="s">
        <v>13</v>
      </c>
      <c r="B106" s="7">
        <v>27376</v>
      </c>
      <c r="C106" s="7">
        <v>29100</v>
      </c>
      <c r="D106" s="7">
        <v>53079</v>
      </c>
      <c r="E106" s="7">
        <f t="shared" si="38"/>
        <v>109555</v>
      </c>
      <c r="F106" s="6">
        <v>0.63134994957498924</v>
      </c>
      <c r="G106" s="7">
        <v>18687</v>
      </c>
      <c r="H106" s="7">
        <v>18218</v>
      </c>
      <c r="I106" s="7">
        <v>27062</v>
      </c>
      <c r="J106" s="7">
        <f t="shared" si="39"/>
        <v>63967</v>
      </c>
      <c r="K106" s="6">
        <v>0.36863276184987753</v>
      </c>
      <c r="L106" s="7">
        <v>0</v>
      </c>
      <c r="M106" s="7">
        <v>2</v>
      </c>
      <c r="N106" s="7">
        <v>1</v>
      </c>
      <c r="O106" s="7">
        <f t="shared" si="40"/>
        <v>3</v>
      </c>
      <c r="P106" s="6">
        <v>1.72885751332661E-5</v>
      </c>
      <c r="Q106" s="7">
        <v>46063</v>
      </c>
      <c r="R106" s="7">
        <v>47320</v>
      </c>
      <c r="S106" s="7">
        <v>80142</v>
      </c>
      <c r="T106" s="7">
        <v>173525</v>
      </c>
    </row>
    <row r="107" spans="1:20" x14ac:dyDescent="0.2">
      <c r="A107" s="2" t="s">
        <v>12</v>
      </c>
      <c r="B107" s="7">
        <v>65</v>
      </c>
      <c r="C107" s="7">
        <v>104</v>
      </c>
      <c r="D107" s="7">
        <v>185</v>
      </c>
      <c r="E107" s="7">
        <f t="shared" si="38"/>
        <v>354</v>
      </c>
      <c r="F107" s="6">
        <v>3.0665280665280667E-2</v>
      </c>
      <c r="G107" s="7">
        <v>2839</v>
      </c>
      <c r="H107" s="7">
        <v>2421</v>
      </c>
      <c r="I107" s="7">
        <v>5930</v>
      </c>
      <c r="J107" s="7">
        <f t="shared" si="39"/>
        <v>11190</v>
      </c>
      <c r="K107" s="6">
        <v>0.96933471933471937</v>
      </c>
      <c r="L107" s="7">
        <v>0</v>
      </c>
      <c r="M107" s="7">
        <v>0</v>
      </c>
      <c r="N107" s="7">
        <v>0</v>
      </c>
      <c r="O107" s="7">
        <f t="shared" si="40"/>
        <v>0</v>
      </c>
      <c r="P107" s="6">
        <v>0</v>
      </c>
      <c r="Q107" s="7">
        <v>2904</v>
      </c>
      <c r="R107" s="7">
        <v>2525</v>
      </c>
      <c r="S107" s="7">
        <v>6115</v>
      </c>
      <c r="T107" s="7">
        <v>11544</v>
      </c>
    </row>
    <row r="108" spans="1:20" x14ac:dyDescent="0.2">
      <c r="A108" s="2" t="s">
        <v>11</v>
      </c>
      <c r="B108" s="7">
        <v>637</v>
      </c>
      <c r="C108" s="7">
        <v>842</v>
      </c>
      <c r="D108" s="7">
        <v>1889</v>
      </c>
      <c r="E108" s="7">
        <f t="shared" si="38"/>
        <v>3368</v>
      </c>
      <c r="F108" s="6">
        <v>0.29729014034778001</v>
      </c>
      <c r="G108" s="7">
        <v>1888</v>
      </c>
      <c r="H108" s="7">
        <v>1825</v>
      </c>
      <c r="I108" s="7">
        <v>4248</v>
      </c>
      <c r="J108" s="7">
        <f t="shared" si="39"/>
        <v>7961</v>
      </c>
      <c r="K108" s="6">
        <v>0.70270985965221999</v>
      </c>
      <c r="L108" s="7">
        <v>0</v>
      </c>
      <c r="M108" s="7">
        <v>0</v>
      </c>
      <c r="N108" s="7">
        <v>0</v>
      </c>
      <c r="O108" s="7">
        <f t="shared" si="40"/>
        <v>0</v>
      </c>
      <c r="P108" s="6">
        <v>0</v>
      </c>
      <c r="Q108" s="7">
        <v>2525</v>
      </c>
      <c r="R108" s="7">
        <v>2667</v>
      </c>
      <c r="S108" s="7">
        <v>6137</v>
      </c>
      <c r="T108" s="7">
        <v>11329</v>
      </c>
    </row>
    <row r="109" spans="1:20" x14ac:dyDescent="0.2">
      <c r="A109" s="2" t="s">
        <v>10</v>
      </c>
      <c r="B109" s="7">
        <v>237320</v>
      </c>
      <c r="C109" s="7">
        <v>218171</v>
      </c>
      <c r="D109" s="7">
        <v>687097</v>
      </c>
      <c r="E109" s="7">
        <f t="shared" si="38"/>
        <v>1142588</v>
      </c>
      <c r="F109" s="6">
        <v>0.74603911490337493</v>
      </c>
      <c r="G109" s="7">
        <v>97424</v>
      </c>
      <c r="H109" s="7">
        <v>81673</v>
      </c>
      <c r="I109" s="7">
        <v>209854</v>
      </c>
      <c r="J109" s="7">
        <f t="shared" si="39"/>
        <v>388951</v>
      </c>
      <c r="K109" s="6">
        <v>0.25396088509662501</v>
      </c>
      <c r="L109" s="7">
        <v>0</v>
      </c>
      <c r="M109" s="7">
        <v>0</v>
      </c>
      <c r="N109" s="7">
        <v>0</v>
      </c>
      <c r="O109" s="7">
        <f t="shared" si="40"/>
        <v>0</v>
      </c>
      <c r="P109" s="6">
        <v>0</v>
      </c>
      <c r="Q109" s="7">
        <v>334744</v>
      </c>
      <c r="R109" s="7">
        <v>299844</v>
      </c>
      <c r="S109" s="7">
        <v>896951</v>
      </c>
      <c r="T109" s="7">
        <v>1531539</v>
      </c>
    </row>
    <row r="110" spans="1:20" x14ac:dyDescent="0.2">
      <c r="A110" s="10" t="s">
        <v>9</v>
      </c>
      <c r="B110" s="7">
        <v>14</v>
      </c>
      <c r="C110" s="7">
        <v>8</v>
      </c>
      <c r="D110" s="7">
        <v>22</v>
      </c>
      <c r="E110" s="7">
        <f t="shared" si="38"/>
        <v>44</v>
      </c>
      <c r="F110" s="6">
        <v>5.2064844397112769E-3</v>
      </c>
      <c r="G110" s="7">
        <v>2019</v>
      </c>
      <c r="H110" s="7">
        <v>2174</v>
      </c>
      <c r="I110" s="7">
        <v>4214</v>
      </c>
      <c r="J110" s="7">
        <f t="shared" si="39"/>
        <v>8407</v>
      </c>
      <c r="K110" s="6">
        <v>0.99479351556028872</v>
      </c>
      <c r="L110" s="7">
        <v>0</v>
      </c>
      <c r="M110" s="7">
        <v>0</v>
      </c>
      <c r="N110" s="7">
        <v>0</v>
      </c>
      <c r="O110" s="7">
        <f t="shared" si="40"/>
        <v>0</v>
      </c>
      <c r="P110" s="6">
        <v>0</v>
      </c>
      <c r="Q110" s="7">
        <v>2033</v>
      </c>
      <c r="R110" s="7">
        <v>2182</v>
      </c>
      <c r="S110" s="7">
        <v>4236</v>
      </c>
      <c r="T110" s="7">
        <v>8451</v>
      </c>
    </row>
    <row r="111" spans="1:20" x14ac:dyDescent="0.2">
      <c r="A111" s="2" t="s">
        <v>8</v>
      </c>
      <c r="B111" s="7">
        <v>1479</v>
      </c>
      <c r="C111" s="7">
        <v>1661</v>
      </c>
      <c r="D111" s="7">
        <v>3990</v>
      </c>
      <c r="E111" s="7">
        <f t="shared" si="38"/>
        <v>7130</v>
      </c>
      <c r="F111" s="6">
        <v>0.22468015377828196</v>
      </c>
      <c r="G111" s="7">
        <v>7995</v>
      </c>
      <c r="H111" s="7">
        <v>7349</v>
      </c>
      <c r="I111" s="7">
        <v>16235</v>
      </c>
      <c r="J111" s="7">
        <f t="shared" si="39"/>
        <v>31579</v>
      </c>
      <c r="K111" s="6">
        <v>0.99511564883090686</v>
      </c>
      <c r="L111" s="7">
        <v>24</v>
      </c>
      <c r="M111" s="7">
        <v>35</v>
      </c>
      <c r="N111" s="7">
        <v>52</v>
      </c>
      <c r="O111" s="7">
        <f t="shared" si="40"/>
        <v>111</v>
      </c>
      <c r="P111" s="6">
        <v>3.4978256759311778E-3</v>
      </c>
      <c r="Q111" s="7">
        <v>8033</v>
      </c>
      <c r="R111" s="7">
        <v>7392</v>
      </c>
      <c r="S111" s="7">
        <v>16309</v>
      </c>
      <c r="T111" s="7">
        <v>31734</v>
      </c>
    </row>
    <row r="112" spans="1:20" x14ac:dyDescent="0.2">
      <c r="A112" s="2" t="s">
        <v>7</v>
      </c>
      <c r="B112" s="7">
        <v>2869</v>
      </c>
      <c r="C112" s="7">
        <v>3274</v>
      </c>
      <c r="D112" s="7">
        <v>7905</v>
      </c>
      <c r="E112" s="7">
        <f t="shared" si="38"/>
        <v>14048</v>
      </c>
      <c r="F112" s="6">
        <v>0.37690491521785791</v>
      </c>
      <c r="G112" s="7">
        <v>7997</v>
      </c>
      <c r="H112" s="7">
        <v>7184</v>
      </c>
      <c r="I112" s="7">
        <v>14961</v>
      </c>
      <c r="J112" s="7">
        <f t="shared" si="39"/>
        <v>30142</v>
      </c>
      <c r="K112" s="6">
        <v>0.80870358446018464</v>
      </c>
      <c r="L112" s="7">
        <v>0</v>
      </c>
      <c r="M112" s="7">
        <v>0</v>
      </c>
      <c r="N112" s="7">
        <v>0</v>
      </c>
      <c r="O112" s="7">
        <f t="shared" si="40"/>
        <v>0</v>
      </c>
      <c r="P112" s="6">
        <v>0</v>
      </c>
      <c r="Q112" s="7">
        <v>9476</v>
      </c>
      <c r="R112" s="7">
        <v>8845</v>
      </c>
      <c r="S112" s="7">
        <v>18951</v>
      </c>
      <c r="T112" s="7">
        <v>37272</v>
      </c>
    </row>
    <row r="113" spans="1:20" x14ac:dyDescent="0.2">
      <c r="A113" s="2" t="s">
        <v>6</v>
      </c>
      <c r="B113" s="7">
        <v>9486</v>
      </c>
      <c r="C113" s="7">
        <v>8772</v>
      </c>
      <c r="D113" s="7">
        <v>24167</v>
      </c>
      <c r="E113" s="7">
        <f t="shared" si="38"/>
        <v>42425</v>
      </c>
      <c r="F113" s="6">
        <v>0.8675869120654397</v>
      </c>
      <c r="G113" s="7">
        <v>9089</v>
      </c>
      <c r="H113" s="7">
        <v>8785</v>
      </c>
      <c r="I113" s="7">
        <v>16978</v>
      </c>
      <c r="J113" s="7">
        <f t="shared" si="39"/>
        <v>34852</v>
      </c>
      <c r="K113" s="6">
        <v>0.71271983640081804</v>
      </c>
      <c r="L113" s="7">
        <v>0</v>
      </c>
      <c r="M113" s="7">
        <v>0</v>
      </c>
      <c r="N113" s="7">
        <v>0</v>
      </c>
      <c r="O113" s="7">
        <f t="shared" si="40"/>
        <v>0</v>
      </c>
      <c r="P113" s="6">
        <v>0</v>
      </c>
      <c r="Q113" s="7">
        <v>11958</v>
      </c>
      <c r="R113" s="7">
        <v>12059</v>
      </c>
      <c r="S113" s="7">
        <v>24883</v>
      </c>
      <c r="T113" s="7">
        <v>48900</v>
      </c>
    </row>
    <row r="114" spans="1:20" x14ac:dyDescent="0.2">
      <c r="A114" s="2" t="s">
        <v>5</v>
      </c>
      <c r="B114" s="7">
        <v>152</v>
      </c>
      <c r="C114" s="7">
        <v>143</v>
      </c>
      <c r="D114" s="7">
        <v>388</v>
      </c>
      <c r="E114" s="7">
        <f t="shared" si="38"/>
        <v>683</v>
      </c>
      <c r="F114" s="6">
        <v>1.5795194375708241E-2</v>
      </c>
      <c r="G114" s="7">
        <v>188</v>
      </c>
      <c r="H114" s="7">
        <v>190</v>
      </c>
      <c r="I114" s="7">
        <v>438</v>
      </c>
      <c r="J114" s="7">
        <f t="shared" si="39"/>
        <v>816</v>
      </c>
      <c r="K114" s="6">
        <v>1.8870978932032101E-2</v>
      </c>
      <c r="L114" s="7">
        <v>0</v>
      </c>
      <c r="M114" s="7">
        <v>0</v>
      </c>
      <c r="N114" s="7">
        <v>0</v>
      </c>
      <c r="O114" s="7">
        <f t="shared" si="40"/>
        <v>0</v>
      </c>
      <c r="P114" s="6">
        <v>0</v>
      </c>
      <c r="Q114" s="7">
        <v>9674</v>
      </c>
      <c r="R114" s="7">
        <v>8962</v>
      </c>
      <c r="S114" s="7">
        <v>24605</v>
      </c>
      <c r="T114" s="7">
        <v>43241</v>
      </c>
    </row>
    <row r="115" spans="1:20" x14ac:dyDescent="0.2">
      <c r="A115" s="2" t="s">
        <v>4</v>
      </c>
      <c r="B115" s="7">
        <v>7952</v>
      </c>
      <c r="C115" s="7">
        <v>7451</v>
      </c>
      <c r="D115" s="7">
        <v>23344</v>
      </c>
      <c r="E115" s="7">
        <f t="shared" si="38"/>
        <v>38747</v>
      </c>
      <c r="F115" s="6">
        <v>0.55632609694463586</v>
      </c>
      <c r="G115" s="7">
        <v>17998</v>
      </c>
      <c r="H115" s="7">
        <v>15485</v>
      </c>
      <c r="I115" s="7">
        <v>35482</v>
      </c>
      <c r="J115" s="7">
        <f t="shared" si="39"/>
        <v>68965</v>
      </c>
      <c r="K115" s="6">
        <v>0.99019354468182863</v>
      </c>
      <c r="L115" s="7">
        <v>0</v>
      </c>
      <c r="M115" s="7">
        <v>0</v>
      </c>
      <c r="N115" s="7">
        <v>0</v>
      </c>
      <c r="O115" s="7">
        <f t="shared" si="40"/>
        <v>0</v>
      </c>
      <c r="P115" s="6">
        <v>0</v>
      </c>
      <c r="Q115" s="7">
        <v>18150</v>
      </c>
      <c r="R115" s="7">
        <v>15628</v>
      </c>
      <c r="S115" s="7">
        <v>35870</v>
      </c>
      <c r="T115" s="7">
        <v>69648</v>
      </c>
    </row>
    <row r="116" spans="1:20" x14ac:dyDescent="0.2">
      <c r="A116" s="2" t="s">
        <v>3</v>
      </c>
      <c r="B116" s="7">
        <v>15944</v>
      </c>
      <c r="C116" s="7">
        <v>15246</v>
      </c>
      <c r="D116" s="7">
        <v>47865</v>
      </c>
      <c r="E116" s="7">
        <f t="shared" si="38"/>
        <v>79055</v>
      </c>
      <c r="F116" s="6">
        <v>0.48867555973147725</v>
      </c>
      <c r="G116" s="7">
        <v>30859</v>
      </c>
      <c r="H116" s="7">
        <v>27346</v>
      </c>
      <c r="I116" s="7">
        <v>64822</v>
      </c>
      <c r="J116" s="7">
        <f t="shared" si="39"/>
        <v>123027</v>
      </c>
      <c r="K116" s="6">
        <v>0.76048685202813804</v>
      </c>
      <c r="L116" s="7">
        <v>0</v>
      </c>
      <c r="M116" s="7">
        <v>0</v>
      </c>
      <c r="N116" s="7">
        <v>0</v>
      </c>
      <c r="O116" s="7">
        <f t="shared" si="40"/>
        <v>0</v>
      </c>
      <c r="P116" s="6">
        <v>0</v>
      </c>
      <c r="Q116" s="7">
        <v>38811</v>
      </c>
      <c r="R116" s="7">
        <v>34797</v>
      </c>
      <c r="S116" s="7">
        <v>88166</v>
      </c>
      <c r="T116" s="7">
        <v>161774</v>
      </c>
    </row>
    <row r="117" spans="1:20" x14ac:dyDescent="0.2">
      <c r="A117" s="10" t="s">
        <v>2</v>
      </c>
      <c r="B117" s="7">
        <v>1</v>
      </c>
      <c r="C117" s="7">
        <v>1</v>
      </c>
      <c r="D117" s="7">
        <v>2</v>
      </c>
      <c r="E117" s="9">
        <f t="shared" si="38"/>
        <v>4</v>
      </c>
      <c r="F117" s="6">
        <v>4.8144626457879473E-5</v>
      </c>
      <c r="G117" s="7">
        <v>831</v>
      </c>
      <c r="H117" s="7">
        <v>734</v>
      </c>
      <c r="I117" s="7">
        <v>2463</v>
      </c>
      <c r="J117" s="7">
        <f t="shared" si="39"/>
        <v>4028</v>
      </c>
      <c r="K117" s="6">
        <v>4.8481638843084623E-2</v>
      </c>
      <c r="L117" s="7">
        <v>0</v>
      </c>
      <c r="M117" s="7">
        <v>0</v>
      </c>
      <c r="N117" s="7">
        <v>0</v>
      </c>
      <c r="O117" s="7">
        <f t="shared" si="40"/>
        <v>0</v>
      </c>
      <c r="P117" s="6">
        <v>0</v>
      </c>
      <c r="Q117" s="7">
        <v>16775</v>
      </c>
      <c r="R117" s="7">
        <v>15980</v>
      </c>
      <c r="S117" s="7">
        <v>50328</v>
      </c>
      <c r="T117" s="7">
        <v>83083</v>
      </c>
    </row>
    <row r="118" spans="1:20" x14ac:dyDescent="0.2">
      <c r="A118" s="8" t="s">
        <v>1</v>
      </c>
      <c r="B118" s="4">
        <f t="shared" ref="B118:D118" si="41">SUM(B104:B117)</f>
        <v>303697</v>
      </c>
      <c r="C118" s="4">
        <f t="shared" si="41"/>
        <v>285253</v>
      </c>
      <c r="D118" s="4">
        <f t="shared" si="41"/>
        <v>851017</v>
      </c>
      <c r="E118" s="4">
        <f>SUM(E104:E117)</f>
        <v>1439967</v>
      </c>
      <c r="F118" s="3">
        <v>0.64269436147744541</v>
      </c>
      <c r="G118" s="4">
        <f t="shared" ref="G118:I118" si="42">SUM(G104:G117)</f>
        <v>204147</v>
      </c>
      <c r="H118" s="4">
        <f t="shared" si="42"/>
        <v>178763</v>
      </c>
      <c r="I118" s="4">
        <f t="shared" si="42"/>
        <v>417356</v>
      </c>
      <c r="J118" s="4">
        <f>SUM(J104:J117)</f>
        <v>800266</v>
      </c>
      <c r="K118" s="3">
        <v>0.35717932833329463</v>
      </c>
      <c r="L118" s="4">
        <f t="shared" ref="L118:N118" si="43">SUM(L104:L117)</f>
        <v>56</v>
      </c>
      <c r="M118" s="4">
        <f t="shared" si="43"/>
        <v>99</v>
      </c>
      <c r="N118" s="4">
        <f t="shared" si="43"/>
        <v>108</v>
      </c>
      <c r="O118" s="4">
        <f>SUM(O104:O117)</f>
        <v>263</v>
      </c>
      <c r="P118" s="3">
        <v>1.1738367411792641E-4</v>
      </c>
      <c r="Q118" s="4">
        <f>SUM(L118+G118+B118)</f>
        <v>507900</v>
      </c>
      <c r="R118" s="4">
        <f>C118+H118+M118</f>
        <v>464115</v>
      </c>
      <c r="S118" s="4">
        <f>N118+I118+D118</f>
        <v>1268481</v>
      </c>
      <c r="T118" s="4">
        <f>SUM(Q118:S118)</f>
        <v>2240496</v>
      </c>
    </row>
    <row r="119" spans="1:20" x14ac:dyDescent="0.2">
      <c r="B119" s="7"/>
      <c r="C119" s="7"/>
      <c r="D119" s="7"/>
      <c r="E119" s="7"/>
      <c r="F119" s="6"/>
      <c r="G119" s="7"/>
      <c r="H119" s="7"/>
      <c r="I119" s="7"/>
      <c r="J119" s="7"/>
      <c r="K119" s="6"/>
      <c r="L119" s="7"/>
      <c r="M119" s="7"/>
      <c r="N119" s="7"/>
      <c r="O119" s="7"/>
      <c r="P119" s="6"/>
    </row>
    <row r="120" spans="1:20" x14ac:dyDescent="0.2">
      <c r="A120" s="5" t="s">
        <v>0</v>
      </c>
      <c r="B120" s="4">
        <f>B118+B101+B78+B54+B45+B32+B20</f>
        <v>839766</v>
      </c>
      <c r="C120" s="4">
        <f t="shared" ref="C120:E120" si="44">C118+C101+C78+C54+C45+C32+C20</f>
        <v>813038</v>
      </c>
      <c r="D120" s="4">
        <f t="shared" si="44"/>
        <v>2218346</v>
      </c>
      <c r="E120" s="4">
        <f t="shared" si="44"/>
        <v>3871150</v>
      </c>
      <c r="F120" s="3">
        <v>0.4161062903460202</v>
      </c>
      <c r="G120" s="4">
        <f t="shared" ref="G120:J120" si="45">G118+G101+G78+G54+G45+G32+G20</f>
        <v>1358331</v>
      </c>
      <c r="H120" s="4">
        <f t="shared" si="45"/>
        <v>1327150</v>
      </c>
      <c r="I120" s="4">
        <f t="shared" si="45"/>
        <v>2737757</v>
      </c>
      <c r="J120" s="4">
        <f t="shared" si="45"/>
        <v>5423238</v>
      </c>
      <c r="K120" s="3">
        <v>0.58293877680884743</v>
      </c>
      <c r="L120" s="4">
        <f t="shared" ref="L120:O120" si="46">L118+L101+L78+L54+L45+L32+L20</f>
        <v>1364</v>
      </c>
      <c r="M120" s="4">
        <f t="shared" si="46"/>
        <v>1799</v>
      </c>
      <c r="N120" s="4">
        <f t="shared" si="46"/>
        <v>5701</v>
      </c>
      <c r="O120" s="4">
        <f t="shared" si="46"/>
        <v>8864</v>
      </c>
      <c r="P120" s="3">
        <v>9.3934693084325597E-4</v>
      </c>
      <c r="Q120" s="4">
        <f>SUM(L120+G120+B120)</f>
        <v>2199461</v>
      </c>
      <c r="R120" s="4">
        <f>C120+H120+M120</f>
        <v>2141987</v>
      </c>
      <c r="S120" s="4">
        <f>N120+I120+D120</f>
        <v>4961804</v>
      </c>
      <c r="T120" s="4">
        <f>SUM(Q120:S120)</f>
        <v>9303252</v>
      </c>
    </row>
  </sheetData>
  <pageMargins left="0.5" right="0" top="0.25" bottom="0.25" header="0.5" footer="0.5"/>
  <pageSetup scale="64" pageOrder="overThenDown" orientation="landscape" r:id="rId1"/>
  <headerFooter alignWithMargins="0">
    <oddFooter>&amp;R&amp;P</oddFooter>
  </headerFooter>
  <rowBreaks count="2" manualBreakCount="2">
    <brk id="54" max="16383" man="1"/>
    <brk id="102" max="16383" man="1"/>
  </rowBreaks>
  <colBreaks count="1" manualBreakCount="1">
    <brk id="16" max="1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III. Ethnic by category</vt:lpstr>
      <vt:lpstr>'III. Ethnic by category'!Print_Area</vt:lpstr>
      <vt:lpstr>'III. Ethnic by category'!Print_Titles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Joi - FNS</dc:creator>
  <cp:lastModifiedBy>Greene, Joi - FNS</cp:lastModifiedBy>
  <cp:lastPrinted>2019-04-01T19:44:45Z</cp:lastPrinted>
  <dcterms:created xsi:type="dcterms:W3CDTF">2019-03-20T19:46:05Z</dcterms:created>
  <dcterms:modified xsi:type="dcterms:W3CDTF">2019-05-13T21:31:56Z</dcterms:modified>
</cp:coreProperties>
</file>